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onathan\Calidda\01 Lista de precios\202603\Recibido proveedores\"/>
    </mc:Choice>
  </mc:AlternateContent>
  <xr:revisionPtr revIDLastSave="0" documentId="13_ncr:1_{A5FCD846-B192-4E41-AB90-38ADE89BA081}" xr6:coauthVersionLast="47" xr6:coauthVersionMax="47" xr10:uidLastSave="{00000000-0000-0000-0000-000000000000}"/>
  <bookViews>
    <workbookView xWindow="-120" yWindow="-120" windowWidth="29040" windowHeight="15720" xr2:uid="{1C5FA53B-EA31-4199-BCD6-DFBF6456C987}"/>
  </bookViews>
  <sheets>
    <sheet name="Clientes Nuevos " sheetId="1" r:id="rId1"/>
    <sheet name="Renovación" sheetId="4" r:id="rId2"/>
    <sheet name="Ducteria" sheetId="3" r:id="rId3"/>
  </sheets>
  <definedNames>
    <definedName name="_xlnm._FilterDatabase" localSheetId="0" hidden="1">'Clientes Nuevos '!$B$14:$Z$91</definedName>
    <definedName name="_xlnm._FilterDatabase" localSheetId="1" hidden="1">Renovación!$B$4:$W$39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2" i="1" l="1"/>
  <c r="M92" i="1"/>
  <c r="N92" i="1"/>
  <c r="O92" i="1"/>
  <c r="P92" i="1"/>
  <c r="Q92" i="1"/>
  <c r="R92" i="1"/>
  <c r="S92" i="1"/>
  <c r="T92" i="1"/>
  <c r="U92" i="1"/>
  <c r="V92" i="1"/>
  <c r="W92" i="1"/>
  <c r="L93" i="1"/>
  <c r="M93" i="1"/>
  <c r="N93" i="1"/>
  <c r="O93" i="1"/>
  <c r="P93" i="1"/>
  <c r="Q93" i="1"/>
  <c r="R93" i="1"/>
  <c r="S93" i="1"/>
  <c r="T93" i="1"/>
  <c r="U93" i="1"/>
  <c r="V93" i="1"/>
  <c r="W93" i="1"/>
  <c r="L94" i="1"/>
  <c r="M94" i="1"/>
  <c r="N94" i="1"/>
  <c r="O94" i="1"/>
  <c r="P94" i="1"/>
  <c r="Q94" i="1"/>
  <c r="R94" i="1"/>
  <c r="S94" i="1"/>
  <c r="T94" i="1"/>
  <c r="U94" i="1"/>
  <c r="V94" i="1"/>
  <c r="W94" i="1"/>
  <c r="L95" i="1"/>
  <c r="M95" i="1"/>
  <c r="N95" i="1"/>
  <c r="O95" i="1"/>
  <c r="P95" i="1"/>
  <c r="Q95" i="1"/>
  <c r="R95" i="1"/>
  <c r="S95" i="1"/>
  <c r="T95" i="1"/>
  <c r="U95" i="1"/>
  <c r="V95" i="1"/>
  <c r="W95" i="1"/>
  <c r="L96" i="1"/>
  <c r="M96" i="1"/>
  <c r="N96" i="1"/>
  <c r="O96" i="1"/>
  <c r="P96" i="1"/>
  <c r="Q96" i="1"/>
  <c r="R96" i="1"/>
  <c r="S96" i="1"/>
  <c r="T96" i="1"/>
  <c r="U96" i="1"/>
  <c r="V96" i="1"/>
  <c r="W96" i="1"/>
  <c r="Z92" i="1"/>
  <c r="Z93" i="1"/>
  <c r="Z94" i="1"/>
  <c r="Z95" i="1"/>
  <c r="Z96" i="1"/>
  <c r="Z26" i="1"/>
  <c r="L26" i="1"/>
  <c r="M26" i="1"/>
  <c r="N26" i="1"/>
  <c r="O26" i="1"/>
  <c r="P26" i="1"/>
  <c r="Q26" i="1"/>
  <c r="R26" i="1"/>
  <c r="S26" i="1"/>
  <c r="T26" i="1"/>
  <c r="U26" i="1"/>
  <c r="V26" i="1"/>
  <c r="W26" i="1"/>
  <c r="Z16" i="4"/>
  <c r="L16" i="4"/>
  <c r="M16" i="4"/>
  <c r="N16" i="4"/>
  <c r="O16" i="4"/>
  <c r="P16" i="4"/>
  <c r="Q16" i="4"/>
  <c r="R16" i="4"/>
  <c r="S16" i="4"/>
  <c r="T16" i="4"/>
  <c r="U16" i="4"/>
  <c r="V16" i="4"/>
  <c r="W16" i="4"/>
  <c r="Z25" i="1"/>
  <c r="L25" i="1"/>
  <c r="M25" i="1"/>
  <c r="N25" i="1"/>
  <c r="O25" i="1"/>
  <c r="P25" i="1"/>
  <c r="Q25" i="1"/>
  <c r="R25" i="1"/>
  <c r="S25" i="1"/>
  <c r="T25" i="1"/>
  <c r="U25" i="1"/>
  <c r="V25" i="1"/>
  <c r="W25" i="1"/>
  <c r="Z6" i="4"/>
  <c r="Z7" i="4"/>
  <c r="Z8" i="4"/>
  <c r="Z9" i="4"/>
  <c r="Z10" i="4"/>
  <c r="Z11" i="4"/>
  <c r="Z12" i="4"/>
  <c r="Z13" i="4"/>
  <c r="Z14" i="4"/>
  <c r="Z15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5" i="4"/>
  <c r="L6" i="4"/>
  <c r="M6" i="4"/>
  <c r="N6" i="4"/>
  <c r="O6" i="4"/>
  <c r="P6" i="4"/>
  <c r="Q6" i="4"/>
  <c r="R6" i="4"/>
  <c r="S6" i="4"/>
  <c r="T6" i="4"/>
  <c r="U6" i="4"/>
  <c r="V6" i="4"/>
  <c r="W6" i="4"/>
  <c r="L7" i="4"/>
  <c r="M7" i="4"/>
  <c r="N7" i="4"/>
  <c r="O7" i="4"/>
  <c r="P7" i="4"/>
  <c r="Q7" i="4"/>
  <c r="R7" i="4"/>
  <c r="S7" i="4"/>
  <c r="T7" i="4"/>
  <c r="U7" i="4"/>
  <c r="V7" i="4"/>
  <c r="W7" i="4"/>
  <c r="L8" i="4"/>
  <c r="M8" i="4"/>
  <c r="N8" i="4"/>
  <c r="O8" i="4"/>
  <c r="P8" i="4"/>
  <c r="Q8" i="4"/>
  <c r="R8" i="4"/>
  <c r="S8" i="4"/>
  <c r="T8" i="4"/>
  <c r="U8" i="4"/>
  <c r="V8" i="4"/>
  <c r="W8" i="4"/>
  <c r="L9" i="4"/>
  <c r="M9" i="4"/>
  <c r="N9" i="4"/>
  <c r="O9" i="4"/>
  <c r="P9" i="4"/>
  <c r="Q9" i="4"/>
  <c r="R9" i="4"/>
  <c r="S9" i="4"/>
  <c r="T9" i="4"/>
  <c r="U9" i="4"/>
  <c r="V9" i="4"/>
  <c r="W9" i="4"/>
  <c r="L10" i="4"/>
  <c r="M10" i="4"/>
  <c r="N10" i="4"/>
  <c r="O10" i="4"/>
  <c r="P10" i="4"/>
  <c r="Q10" i="4"/>
  <c r="R10" i="4"/>
  <c r="S10" i="4"/>
  <c r="T10" i="4"/>
  <c r="U10" i="4"/>
  <c r="V10" i="4"/>
  <c r="W10" i="4"/>
  <c r="L11" i="4"/>
  <c r="M11" i="4"/>
  <c r="N11" i="4"/>
  <c r="O11" i="4"/>
  <c r="P11" i="4"/>
  <c r="Q11" i="4"/>
  <c r="R11" i="4"/>
  <c r="S11" i="4"/>
  <c r="T11" i="4"/>
  <c r="U11" i="4"/>
  <c r="V11" i="4"/>
  <c r="W11" i="4"/>
  <c r="L12" i="4"/>
  <c r="M12" i="4"/>
  <c r="N12" i="4"/>
  <c r="O12" i="4"/>
  <c r="P12" i="4"/>
  <c r="Q12" i="4"/>
  <c r="R12" i="4"/>
  <c r="S12" i="4"/>
  <c r="T12" i="4"/>
  <c r="U12" i="4"/>
  <c r="V12" i="4"/>
  <c r="W12" i="4"/>
  <c r="L13" i="4"/>
  <c r="M13" i="4"/>
  <c r="N13" i="4"/>
  <c r="O13" i="4"/>
  <c r="P13" i="4"/>
  <c r="Q13" i="4"/>
  <c r="R13" i="4"/>
  <c r="S13" i="4"/>
  <c r="T13" i="4"/>
  <c r="U13" i="4"/>
  <c r="V13" i="4"/>
  <c r="W13" i="4"/>
  <c r="L14" i="4"/>
  <c r="M14" i="4"/>
  <c r="N14" i="4"/>
  <c r="O14" i="4"/>
  <c r="P14" i="4"/>
  <c r="Q14" i="4"/>
  <c r="R14" i="4"/>
  <c r="S14" i="4"/>
  <c r="T14" i="4"/>
  <c r="U14" i="4"/>
  <c r="V14" i="4"/>
  <c r="W14" i="4"/>
  <c r="L15" i="4"/>
  <c r="M15" i="4"/>
  <c r="N15" i="4"/>
  <c r="O15" i="4"/>
  <c r="P15" i="4"/>
  <c r="Q15" i="4"/>
  <c r="R15" i="4"/>
  <c r="S15" i="4"/>
  <c r="T15" i="4"/>
  <c r="U15" i="4"/>
  <c r="V15" i="4"/>
  <c r="W15" i="4"/>
  <c r="L17" i="4"/>
  <c r="M17" i="4"/>
  <c r="N17" i="4"/>
  <c r="O17" i="4"/>
  <c r="P17" i="4"/>
  <c r="Q17" i="4"/>
  <c r="R17" i="4"/>
  <c r="S17" i="4"/>
  <c r="T17" i="4"/>
  <c r="U17" i="4"/>
  <c r="V17" i="4"/>
  <c r="W17" i="4"/>
  <c r="L18" i="4"/>
  <c r="M18" i="4"/>
  <c r="N18" i="4"/>
  <c r="O18" i="4"/>
  <c r="P18" i="4"/>
  <c r="Q18" i="4"/>
  <c r="R18" i="4"/>
  <c r="S18" i="4"/>
  <c r="T18" i="4"/>
  <c r="U18" i="4"/>
  <c r="V18" i="4"/>
  <c r="W18" i="4"/>
  <c r="L19" i="4"/>
  <c r="M19" i="4"/>
  <c r="N19" i="4"/>
  <c r="O19" i="4"/>
  <c r="P19" i="4"/>
  <c r="Q19" i="4"/>
  <c r="R19" i="4"/>
  <c r="S19" i="4"/>
  <c r="T19" i="4"/>
  <c r="U19" i="4"/>
  <c r="V19" i="4"/>
  <c r="W19" i="4"/>
  <c r="L20" i="4"/>
  <c r="M20" i="4"/>
  <c r="N20" i="4"/>
  <c r="O20" i="4"/>
  <c r="P20" i="4"/>
  <c r="Q20" i="4"/>
  <c r="R20" i="4"/>
  <c r="S20" i="4"/>
  <c r="T20" i="4"/>
  <c r="U20" i="4"/>
  <c r="V20" i="4"/>
  <c r="W20" i="4"/>
  <c r="L21" i="4"/>
  <c r="M21" i="4"/>
  <c r="N21" i="4"/>
  <c r="O21" i="4"/>
  <c r="P21" i="4"/>
  <c r="Q21" i="4"/>
  <c r="R21" i="4"/>
  <c r="S21" i="4"/>
  <c r="T21" i="4"/>
  <c r="U21" i="4"/>
  <c r="V21" i="4"/>
  <c r="W21" i="4"/>
  <c r="L22" i="4"/>
  <c r="M22" i="4"/>
  <c r="N22" i="4"/>
  <c r="O22" i="4"/>
  <c r="P22" i="4"/>
  <c r="Q22" i="4"/>
  <c r="R22" i="4"/>
  <c r="S22" i="4"/>
  <c r="T22" i="4"/>
  <c r="U22" i="4"/>
  <c r="V22" i="4"/>
  <c r="W22" i="4"/>
  <c r="L23" i="4"/>
  <c r="M23" i="4"/>
  <c r="N23" i="4"/>
  <c r="O23" i="4"/>
  <c r="P23" i="4"/>
  <c r="Q23" i="4"/>
  <c r="R23" i="4"/>
  <c r="S23" i="4"/>
  <c r="T23" i="4"/>
  <c r="U23" i="4"/>
  <c r="V23" i="4"/>
  <c r="W23" i="4"/>
  <c r="L24" i="4"/>
  <c r="M24" i="4"/>
  <c r="N24" i="4"/>
  <c r="O24" i="4"/>
  <c r="P24" i="4"/>
  <c r="Q24" i="4"/>
  <c r="R24" i="4"/>
  <c r="S24" i="4"/>
  <c r="T24" i="4"/>
  <c r="U24" i="4"/>
  <c r="V24" i="4"/>
  <c r="W24" i="4"/>
  <c r="L25" i="4"/>
  <c r="M25" i="4"/>
  <c r="N25" i="4"/>
  <c r="O25" i="4"/>
  <c r="P25" i="4"/>
  <c r="Q25" i="4"/>
  <c r="R25" i="4"/>
  <c r="S25" i="4"/>
  <c r="T25" i="4"/>
  <c r="U25" i="4"/>
  <c r="V25" i="4"/>
  <c r="W25" i="4"/>
  <c r="L26" i="4"/>
  <c r="M26" i="4"/>
  <c r="N26" i="4"/>
  <c r="O26" i="4"/>
  <c r="P26" i="4"/>
  <c r="Q26" i="4"/>
  <c r="R26" i="4"/>
  <c r="S26" i="4"/>
  <c r="T26" i="4"/>
  <c r="U26" i="4"/>
  <c r="V26" i="4"/>
  <c r="W26" i="4"/>
  <c r="L27" i="4"/>
  <c r="M27" i="4"/>
  <c r="N27" i="4"/>
  <c r="O27" i="4"/>
  <c r="P27" i="4"/>
  <c r="Q27" i="4"/>
  <c r="R27" i="4"/>
  <c r="S27" i="4"/>
  <c r="T27" i="4"/>
  <c r="U27" i="4"/>
  <c r="V27" i="4"/>
  <c r="W27" i="4"/>
  <c r="L28" i="4"/>
  <c r="M28" i="4"/>
  <c r="N28" i="4"/>
  <c r="O28" i="4"/>
  <c r="P28" i="4"/>
  <c r="Q28" i="4"/>
  <c r="R28" i="4"/>
  <c r="S28" i="4"/>
  <c r="T28" i="4"/>
  <c r="U28" i="4"/>
  <c r="V28" i="4"/>
  <c r="W28" i="4"/>
  <c r="L29" i="4"/>
  <c r="M29" i="4"/>
  <c r="N29" i="4"/>
  <c r="O29" i="4"/>
  <c r="P29" i="4"/>
  <c r="Q29" i="4"/>
  <c r="R29" i="4"/>
  <c r="S29" i="4"/>
  <c r="T29" i="4"/>
  <c r="U29" i="4"/>
  <c r="V29" i="4"/>
  <c r="W29" i="4"/>
  <c r="L30" i="4"/>
  <c r="M30" i="4"/>
  <c r="N30" i="4"/>
  <c r="O30" i="4"/>
  <c r="P30" i="4"/>
  <c r="Q30" i="4"/>
  <c r="R30" i="4"/>
  <c r="S30" i="4"/>
  <c r="T30" i="4"/>
  <c r="U30" i="4"/>
  <c r="V30" i="4"/>
  <c r="W30" i="4"/>
  <c r="L31" i="4"/>
  <c r="M31" i="4"/>
  <c r="N31" i="4"/>
  <c r="O31" i="4"/>
  <c r="P31" i="4"/>
  <c r="Q31" i="4"/>
  <c r="R31" i="4"/>
  <c r="S31" i="4"/>
  <c r="T31" i="4"/>
  <c r="U31" i="4"/>
  <c r="V31" i="4"/>
  <c r="W31" i="4"/>
  <c r="L32" i="4"/>
  <c r="M32" i="4"/>
  <c r="N32" i="4"/>
  <c r="O32" i="4"/>
  <c r="P32" i="4"/>
  <c r="Q32" i="4"/>
  <c r="R32" i="4"/>
  <c r="S32" i="4"/>
  <c r="T32" i="4"/>
  <c r="U32" i="4"/>
  <c r="V32" i="4"/>
  <c r="W32" i="4"/>
  <c r="L33" i="4"/>
  <c r="M33" i="4"/>
  <c r="N33" i="4"/>
  <c r="O33" i="4"/>
  <c r="P33" i="4"/>
  <c r="Q33" i="4"/>
  <c r="R33" i="4"/>
  <c r="S33" i="4"/>
  <c r="T33" i="4"/>
  <c r="U33" i="4"/>
  <c r="V33" i="4"/>
  <c r="W33" i="4"/>
  <c r="L34" i="4"/>
  <c r="M34" i="4"/>
  <c r="N34" i="4"/>
  <c r="O34" i="4"/>
  <c r="P34" i="4"/>
  <c r="Q34" i="4"/>
  <c r="R34" i="4"/>
  <c r="S34" i="4"/>
  <c r="T34" i="4"/>
  <c r="U34" i="4"/>
  <c r="V34" i="4"/>
  <c r="W34" i="4"/>
  <c r="L35" i="4"/>
  <c r="M35" i="4"/>
  <c r="N35" i="4"/>
  <c r="O35" i="4"/>
  <c r="P35" i="4"/>
  <c r="Q35" i="4"/>
  <c r="R35" i="4"/>
  <c r="S35" i="4"/>
  <c r="T35" i="4"/>
  <c r="U35" i="4"/>
  <c r="V35" i="4"/>
  <c r="W35" i="4"/>
  <c r="L36" i="4"/>
  <c r="M36" i="4"/>
  <c r="N36" i="4"/>
  <c r="O36" i="4"/>
  <c r="P36" i="4"/>
  <c r="Q36" i="4"/>
  <c r="R36" i="4"/>
  <c r="S36" i="4"/>
  <c r="T36" i="4"/>
  <c r="U36" i="4"/>
  <c r="V36" i="4"/>
  <c r="W36" i="4"/>
  <c r="L37" i="4"/>
  <c r="M37" i="4"/>
  <c r="N37" i="4"/>
  <c r="O37" i="4"/>
  <c r="P37" i="4"/>
  <c r="Q37" i="4"/>
  <c r="R37" i="4"/>
  <c r="S37" i="4"/>
  <c r="T37" i="4"/>
  <c r="U37" i="4"/>
  <c r="V37" i="4"/>
  <c r="W37" i="4"/>
  <c r="L38" i="4"/>
  <c r="M38" i="4"/>
  <c r="N38" i="4"/>
  <c r="O38" i="4"/>
  <c r="P38" i="4"/>
  <c r="Q38" i="4"/>
  <c r="R38" i="4"/>
  <c r="S38" i="4"/>
  <c r="T38" i="4"/>
  <c r="U38" i="4"/>
  <c r="V38" i="4"/>
  <c r="W38" i="4"/>
  <c r="L39" i="4"/>
  <c r="M39" i="4"/>
  <c r="N39" i="4"/>
  <c r="O39" i="4"/>
  <c r="P39" i="4"/>
  <c r="Q39" i="4"/>
  <c r="R39" i="4"/>
  <c r="S39" i="4"/>
  <c r="T39" i="4"/>
  <c r="U39" i="4"/>
  <c r="V39" i="4"/>
  <c r="W39" i="4"/>
  <c r="M5" i="4"/>
  <c r="N5" i="4"/>
  <c r="O5" i="4"/>
  <c r="P5" i="4"/>
  <c r="Q5" i="4"/>
  <c r="R5" i="4"/>
  <c r="S5" i="4"/>
  <c r="T5" i="4"/>
  <c r="U5" i="4"/>
  <c r="V5" i="4"/>
  <c r="W5" i="4"/>
  <c r="L5" i="4"/>
  <c r="Z16" i="1"/>
  <c r="Z17" i="1"/>
  <c r="Z18" i="1"/>
  <c r="Z19" i="1"/>
  <c r="Z20" i="1"/>
  <c r="Z21" i="1"/>
  <c r="Z22" i="1"/>
  <c r="Z23" i="1"/>
  <c r="Z24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15" i="1"/>
  <c r="L16" i="1"/>
  <c r="M16" i="1"/>
  <c r="N16" i="1"/>
  <c r="O16" i="1"/>
  <c r="P16" i="1"/>
  <c r="Q16" i="1"/>
  <c r="R16" i="1"/>
  <c r="S16" i="1"/>
  <c r="T16" i="1"/>
  <c r="U16" i="1"/>
  <c r="V16" i="1"/>
  <c r="W16" i="1"/>
  <c r="L17" i="1"/>
  <c r="M17" i="1"/>
  <c r="N17" i="1"/>
  <c r="O17" i="1"/>
  <c r="P17" i="1"/>
  <c r="Q17" i="1"/>
  <c r="R17" i="1"/>
  <c r="S17" i="1"/>
  <c r="T17" i="1"/>
  <c r="U17" i="1"/>
  <c r="V17" i="1"/>
  <c r="W17" i="1"/>
  <c r="L18" i="1"/>
  <c r="M18" i="1"/>
  <c r="N18" i="1"/>
  <c r="O18" i="1"/>
  <c r="P18" i="1"/>
  <c r="Q18" i="1"/>
  <c r="R18" i="1"/>
  <c r="S18" i="1"/>
  <c r="T18" i="1"/>
  <c r="U18" i="1"/>
  <c r="V18" i="1"/>
  <c r="W18" i="1"/>
  <c r="L19" i="1"/>
  <c r="M19" i="1"/>
  <c r="N19" i="1"/>
  <c r="O19" i="1"/>
  <c r="P19" i="1"/>
  <c r="Q19" i="1"/>
  <c r="R19" i="1"/>
  <c r="S19" i="1"/>
  <c r="T19" i="1"/>
  <c r="U19" i="1"/>
  <c r="V19" i="1"/>
  <c r="W19" i="1"/>
  <c r="L20" i="1"/>
  <c r="M20" i="1"/>
  <c r="N20" i="1"/>
  <c r="O20" i="1"/>
  <c r="P20" i="1"/>
  <c r="Q20" i="1"/>
  <c r="R20" i="1"/>
  <c r="S20" i="1"/>
  <c r="T20" i="1"/>
  <c r="U20" i="1"/>
  <c r="V20" i="1"/>
  <c r="W20" i="1"/>
  <c r="L21" i="1"/>
  <c r="M21" i="1"/>
  <c r="N21" i="1"/>
  <c r="O21" i="1"/>
  <c r="P21" i="1"/>
  <c r="Q21" i="1"/>
  <c r="R21" i="1"/>
  <c r="S21" i="1"/>
  <c r="T21" i="1"/>
  <c r="U21" i="1"/>
  <c r="V21" i="1"/>
  <c r="W21" i="1"/>
  <c r="L22" i="1"/>
  <c r="M22" i="1"/>
  <c r="N22" i="1"/>
  <c r="O22" i="1"/>
  <c r="P22" i="1"/>
  <c r="Q22" i="1"/>
  <c r="R22" i="1"/>
  <c r="S22" i="1"/>
  <c r="T22" i="1"/>
  <c r="U22" i="1"/>
  <c r="V22" i="1"/>
  <c r="W22" i="1"/>
  <c r="L23" i="1"/>
  <c r="M23" i="1"/>
  <c r="N23" i="1"/>
  <c r="O23" i="1"/>
  <c r="P23" i="1"/>
  <c r="Q23" i="1"/>
  <c r="R23" i="1"/>
  <c r="S23" i="1"/>
  <c r="T23" i="1"/>
  <c r="U23" i="1"/>
  <c r="V23" i="1"/>
  <c r="W23" i="1"/>
  <c r="L24" i="1"/>
  <c r="M24" i="1"/>
  <c r="N24" i="1"/>
  <c r="O24" i="1"/>
  <c r="P24" i="1"/>
  <c r="Q24" i="1"/>
  <c r="R24" i="1"/>
  <c r="S24" i="1"/>
  <c r="T24" i="1"/>
  <c r="U24" i="1"/>
  <c r="V24" i="1"/>
  <c r="W24" i="1"/>
  <c r="L27" i="1"/>
  <c r="M27" i="1"/>
  <c r="N27" i="1"/>
  <c r="O27" i="1"/>
  <c r="P27" i="1"/>
  <c r="Q27" i="1"/>
  <c r="R27" i="1"/>
  <c r="S27" i="1"/>
  <c r="T27" i="1"/>
  <c r="U27" i="1"/>
  <c r="V27" i="1"/>
  <c r="W27" i="1"/>
  <c r="L28" i="1"/>
  <c r="M28" i="1"/>
  <c r="N28" i="1"/>
  <c r="O28" i="1"/>
  <c r="P28" i="1"/>
  <c r="Q28" i="1"/>
  <c r="R28" i="1"/>
  <c r="S28" i="1"/>
  <c r="T28" i="1"/>
  <c r="U28" i="1"/>
  <c r="V28" i="1"/>
  <c r="W28" i="1"/>
  <c r="L29" i="1"/>
  <c r="M29" i="1"/>
  <c r="N29" i="1"/>
  <c r="O29" i="1"/>
  <c r="P29" i="1"/>
  <c r="Q29" i="1"/>
  <c r="R29" i="1"/>
  <c r="S29" i="1"/>
  <c r="T29" i="1"/>
  <c r="U29" i="1"/>
  <c r="V29" i="1"/>
  <c r="W29" i="1"/>
  <c r="L30" i="1"/>
  <c r="M30" i="1"/>
  <c r="N30" i="1"/>
  <c r="O30" i="1"/>
  <c r="P30" i="1"/>
  <c r="Q30" i="1"/>
  <c r="R30" i="1"/>
  <c r="S30" i="1"/>
  <c r="T30" i="1"/>
  <c r="U30" i="1"/>
  <c r="V30" i="1"/>
  <c r="W30" i="1"/>
  <c r="L31" i="1"/>
  <c r="M31" i="1"/>
  <c r="N31" i="1"/>
  <c r="O31" i="1"/>
  <c r="P31" i="1"/>
  <c r="Q31" i="1"/>
  <c r="R31" i="1"/>
  <c r="S31" i="1"/>
  <c r="T31" i="1"/>
  <c r="U31" i="1"/>
  <c r="V31" i="1"/>
  <c r="W31" i="1"/>
  <c r="L32" i="1"/>
  <c r="M32" i="1"/>
  <c r="N32" i="1"/>
  <c r="O32" i="1"/>
  <c r="P32" i="1"/>
  <c r="Q32" i="1"/>
  <c r="R32" i="1"/>
  <c r="S32" i="1"/>
  <c r="T32" i="1"/>
  <c r="U32" i="1"/>
  <c r="V32" i="1"/>
  <c r="W32" i="1"/>
  <c r="L33" i="1"/>
  <c r="M33" i="1"/>
  <c r="N33" i="1"/>
  <c r="O33" i="1"/>
  <c r="P33" i="1"/>
  <c r="Q33" i="1"/>
  <c r="R33" i="1"/>
  <c r="S33" i="1"/>
  <c r="T33" i="1"/>
  <c r="U33" i="1"/>
  <c r="V33" i="1"/>
  <c r="W33" i="1"/>
  <c r="L34" i="1"/>
  <c r="M34" i="1"/>
  <c r="N34" i="1"/>
  <c r="O34" i="1"/>
  <c r="P34" i="1"/>
  <c r="Q34" i="1"/>
  <c r="R34" i="1"/>
  <c r="S34" i="1"/>
  <c r="T34" i="1"/>
  <c r="U34" i="1"/>
  <c r="V34" i="1"/>
  <c r="W34" i="1"/>
  <c r="L35" i="1"/>
  <c r="M35" i="1"/>
  <c r="N35" i="1"/>
  <c r="O35" i="1"/>
  <c r="P35" i="1"/>
  <c r="Q35" i="1"/>
  <c r="R35" i="1"/>
  <c r="S35" i="1"/>
  <c r="T35" i="1"/>
  <c r="U35" i="1"/>
  <c r="V35" i="1"/>
  <c r="W35" i="1"/>
  <c r="L36" i="1"/>
  <c r="M36" i="1"/>
  <c r="N36" i="1"/>
  <c r="O36" i="1"/>
  <c r="P36" i="1"/>
  <c r="Q36" i="1"/>
  <c r="R36" i="1"/>
  <c r="S36" i="1"/>
  <c r="T36" i="1"/>
  <c r="U36" i="1"/>
  <c r="V36" i="1"/>
  <c r="W36" i="1"/>
  <c r="L37" i="1"/>
  <c r="M37" i="1"/>
  <c r="N37" i="1"/>
  <c r="O37" i="1"/>
  <c r="P37" i="1"/>
  <c r="Q37" i="1"/>
  <c r="R37" i="1"/>
  <c r="S37" i="1"/>
  <c r="T37" i="1"/>
  <c r="U37" i="1"/>
  <c r="V37" i="1"/>
  <c r="W37" i="1"/>
  <c r="L38" i="1"/>
  <c r="M38" i="1"/>
  <c r="N38" i="1"/>
  <c r="O38" i="1"/>
  <c r="P38" i="1"/>
  <c r="Q38" i="1"/>
  <c r="R38" i="1"/>
  <c r="S38" i="1"/>
  <c r="T38" i="1"/>
  <c r="U38" i="1"/>
  <c r="V38" i="1"/>
  <c r="W38" i="1"/>
  <c r="L39" i="1"/>
  <c r="M39" i="1"/>
  <c r="N39" i="1"/>
  <c r="O39" i="1"/>
  <c r="P39" i="1"/>
  <c r="Q39" i="1"/>
  <c r="R39" i="1"/>
  <c r="S39" i="1"/>
  <c r="T39" i="1"/>
  <c r="U39" i="1"/>
  <c r="V39" i="1"/>
  <c r="W39" i="1"/>
  <c r="L40" i="1"/>
  <c r="M40" i="1"/>
  <c r="N40" i="1"/>
  <c r="O40" i="1"/>
  <c r="P40" i="1"/>
  <c r="Q40" i="1"/>
  <c r="R40" i="1"/>
  <c r="S40" i="1"/>
  <c r="T40" i="1"/>
  <c r="U40" i="1"/>
  <c r="V40" i="1"/>
  <c r="W40" i="1"/>
  <c r="L41" i="1"/>
  <c r="M41" i="1"/>
  <c r="N41" i="1"/>
  <c r="O41" i="1"/>
  <c r="P41" i="1"/>
  <c r="Q41" i="1"/>
  <c r="R41" i="1"/>
  <c r="S41" i="1"/>
  <c r="T41" i="1"/>
  <c r="U41" i="1"/>
  <c r="V41" i="1"/>
  <c r="W41" i="1"/>
  <c r="L42" i="1"/>
  <c r="M42" i="1"/>
  <c r="N42" i="1"/>
  <c r="O42" i="1"/>
  <c r="P42" i="1"/>
  <c r="Q42" i="1"/>
  <c r="R42" i="1"/>
  <c r="S42" i="1"/>
  <c r="T42" i="1"/>
  <c r="U42" i="1"/>
  <c r="V42" i="1"/>
  <c r="W42" i="1"/>
  <c r="L43" i="1"/>
  <c r="M43" i="1"/>
  <c r="N43" i="1"/>
  <c r="O43" i="1"/>
  <c r="P43" i="1"/>
  <c r="Q43" i="1"/>
  <c r="R43" i="1"/>
  <c r="S43" i="1"/>
  <c r="T43" i="1"/>
  <c r="U43" i="1"/>
  <c r="V43" i="1"/>
  <c r="W43" i="1"/>
  <c r="L44" i="1"/>
  <c r="M44" i="1"/>
  <c r="N44" i="1"/>
  <c r="O44" i="1"/>
  <c r="P44" i="1"/>
  <c r="Q44" i="1"/>
  <c r="R44" i="1"/>
  <c r="S44" i="1"/>
  <c r="T44" i="1"/>
  <c r="U44" i="1"/>
  <c r="V44" i="1"/>
  <c r="W44" i="1"/>
  <c r="L45" i="1"/>
  <c r="M45" i="1"/>
  <c r="N45" i="1"/>
  <c r="O45" i="1"/>
  <c r="P45" i="1"/>
  <c r="Q45" i="1"/>
  <c r="R45" i="1"/>
  <c r="S45" i="1"/>
  <c r="T45" i="1"/>
  <c r="U45" i="1"/>
  <c r="V45" i="1"/>
  <c r="W45" i="1"/>
  <c r="L46" i="1"/>
  <c r="M46" i="1"/>
  <c r="N46" i="1"/>
  <c r="O46" i="1"/>
  <c r="P46" i="1"/>
  <c r="Q46" i="1"/>
  <c r="R46" i="1"/>
  <c r="S46" i="1"/>
  <c r="T46" i="1"/>
  <c r="U46" i="1"/>
  <c r="V46" i="1"/>
  <c r="W46" i="1"/>
  <c r="L47" i="1"/>
  <c r="M47" i="1"/>
  <c r="N47" i="1"/>
  <c r="O47" i="1"/>
  <c r="P47" i="1"/>
  <c r="Q47" i="1"/>
  <c r="R47" i="1"/>
  <c r="S47" i="1"/>
  <c r="T47" i="1"/>
  <c r="U47" i="1"/>
  <c r="V47" i="1"/>
  <c r="W47" i="1"/>
  <c r="L48" i="1"/>
  <c r="M48" i="1"/>
  <c r="N48" i="1"/>
  <c r="O48" i="1"/>
  <c r="P48" i="1"/>
  <c r="Q48" i="1"/>
  <c r="R48" i="1"/>
  <c r="S48" i="1"/>
  <c r="T48" i="1"/>
  <c r="U48" i="1"/>
  <c r="V48" i="1"/>
  <c r="W48" i="1"/>
  <c r="L49" i="1"/>
  <c r="M49" i="1"/>
  <c r="N49" i="1"/>
  <c r="O49" i="1"/>
  <c r="P49" i="1"/>
  <c r="Q49" i="1"/>
  <c r="R49" i="1"/>
  <c r="S49" i="1"/>
  <c r="T49" i="1"/>
  <c r="U49" i="1"/>
  <c r="V49" i="1"/>
  <c r="W49" i="1"/>
  <c r="L50" i="1"/>
  <c r="M50" i="1"/>
  <c r="N50" i="1"/>
  <c r="O50" i="1"/>
  <c r="P50" i="1"/>
  <c r="Q50" i="1"/>
  <c r="R50" i="1"/>
  <c r="S50" i="1"/>
  <c r="T50" i="1"/>
  <c r="U50" i="1"/>
  <c r="V50" i="1"/>
  <c r="W50" i="1"/>
  <c r="L51" i="1"/>
  <c r="M51" i="1"/>
  <c r="N51" i="1"/>
  <c r="O51" i="1"/>
  <c r="P51" i="1"/>
  <c r="Q51" i="1"/>
  <c r="R51" i="1"/>
  <c r="S51" i="1"/>
  <c r="T51" i="1"/>
  <c r="U51" i="1"/>
  <c r="V51" i="1"/>
  <c r="W51" i="1"/>
  <c r="L52" i="1"/>
  <c r="M52" i="1"/>
  <c r="N52" i="1"/>
  <c r="O52" i="1"/>
  <c r="P52" i="1"/>
  <c r="Q52" i="1"/>
  <c r="R52" i="1"/>
  <c r="S52" i="1"/>
  <c r="T52" i="1"/>
  <c r="U52" i="1"/>
  <c r="V52" i="1"/>
  <c r="W52" i="1"/>
  <c r="L53" i="1"/>
  <c r="M53" i="1"/>
  <c r="N53" i="1"/>
  <c r="O53" i="1"/>
  <c r="P53" i="1"/>
  <c r="Q53" i="1"/>
  <c r="R53" i="1"/>
  <c r="S53" i="1"/>
  <c r="T53" i="1"/>
  <c r="U53" i="1"/>
  <c r="V53" i="1"/>
  <c r="W53" i="1"/>
  <c r="L54" i="1"/>
  <c r="M54" i="1"/>
  <c r="N54" i="1"/>
  <c r="O54" i="1"/>
  <c r="P54" i="1"/>
  <c r="Q54" i="1"/>
  <c r="R54" i="1"/>
  <c r="S54" i="1"/>
  <c r="T54" i="1"/>
  <c r="U54" i="1"/>
  <c r="V54" i="1"/>
  <c r="W54" i="1"/>
  <c r="L55" i="1"/>
  <c r="M55" i="1"/>
  <c r="N55" i="1"/>
  <c r="O55" i="1"/>
  <c r="P55" i="1"/>
  <c r="Q55" i="1"/>
  <c r="R55" i="1"/>
  <c r="S55" i="1"/>
  <c r="T55" i="1"/>
  <c r="U55" i="1"/>
  <c r="V55" i="1"/>
  <c r="W55" i="1"/>
  <c r="L56" i="1"/>
  <c r="M56" i="1"/>
  <c r="N56" i="1"/>
  <c r="O56" i="1"/>
  <c r="P56" i="1"/>
  <c r="Q56" i="1"/>
  <c r="R56" i="1"/>
  <c r="S56" i="1"/>
  <c r="T56" i="1"/>
  <c r="U56" i="1"/>
  <c r="V56" i="1"/>
  <c r="W56" i="1"/>
  <c r="L57" i="1"/>
  <c r="M57" i="1"/>
  <c r="N57" i="1"/>
  <c r="O57" i="1"/>
  <c r="P57" i="1"/>
  <c r="Q57" i="1"/>
  <c r="R57" i="1"/>
  <c r="S57" i="1"/>
  <c r="T57" i="1"/>
  <c r="U57" i="1"/>
  <c r="V57" i="1"/>
  <c r="W57" i="1"/>
  <c r="L58" i="1"/>
  <c r="M58" i="1"/>
  <c r="N58" i="1"/>
  <c r="O58" i="1"/>
  <c r="P58" i="1"/>
  <c r="Q58" i="1"/>
  <c r="R58" i="1"/>
  <c r="S58" i="1"/>
  <c r="T58" i="1"/>
  <c r="U58" i="1"/>
  <c r="V58" i="1"/>
  <c r="W58" i="1"/>
  <c r="L59" i="1"/>
  <c r="M59" i="1"/>
  <c r="N59" i="1"/>
  <c r="O59" i="1"/>
  <c r="P59" i="1"/>
  <c r="Q59" i="1"/>
  <c r="R59" i="1"/>
  <c r="S59" i="1"/>
  <c r="T59" i="1"/>
  <c r="U59" i="1"/>
  <c r="V59" i="1"/>
  <c r="W59" i="1"/>
  <c r="L60" i="1"/>
  <c r="M60" i="1"/>
  <c r="N60" i="1"/>
  <c r="O60" i="1"/>
  <c r="P60" i="1"/>
  <c r="Q60" i="1"/>
  <c r="R60" i="1"/>
  <c r="S60" i="1"/>
  <c r="T60" i="1"/>
  <c r="U60" i="1"/>
  <c r="V60" i="1"/>
  <c r="W60" i="1"/>
  <c r="L61" i="1"/>
  <c r="M61" i="1"/>
  <c r="N61" i="1"/>
  <c r="O61" i="1"/>
  <c r="P61" i="1"/>
  <c r="Q61" i="1"/>
  <c r="R61" i="1"/>
  <c r="S61" i="1"/>
  <c r="T61" i="1"/>
  <c r="U61" i="1"/>
  <c r="V61" i="1"/>
  <c r="W61" i="1"/>
  <c r="L62" i="1"/>
  <c r="M62" i="1"/>
  <c r="N62" i="1"/>
  <c r="O62" i="1"/>
  <c r="P62" i="1"/>
  <c r="Q62" i="1"/>
  <c r="R62" i="1"/>
  <c r="S62" i="1"/>
  <c r="T62" i="1"/>
  <c r="U62" i="1"/>
  <c r="V62" i="1"/>
  <c r="W62" i="1"/>
  <c r="L63" i="1"/>
  <c r="M63" i="1"/>
  <c r="N63" i="1"/>
  <c r="O63" i="1"/>
  <c r="P63" i="1"/>
  <c r="Q63" i="1"/>
  <c r="R63" i="1"/>
  <c r="S63" i="1"/>
  <c r="T63" i="1"/>
  <c r="U63" i="1"/>
  <c r="V63" i="1"/>
  <c r="W63" i="1"/>
  <c r="L64" i="1"/>
  <c r="M64" i="1"/>
  <c r="N64" i="1"/>
  <c r="O64" i="1"/>
  <c r="P64" i="1"/>
  <c r="Q64" i="1"/>
  <c r="R64" i="1"/>
  <c r="S64" i="1"/>
  <c r="T64" i="1"/>
  <c r="U64" i="1"/>
  <c r="V64" i="1"/>
  <c r="W64" i="1"/>
  <c r="L65" i="1"/>
  <c r="M65" i="1"/>
  <c r="N65" i="1"/>
  <c r="O65" i="1"/>
  <c r="P65" i="1"/>
  <c r="Q65" i="1"/>
  <c r="R65" i="1"/>
  <c r="S65" i="1"/>
  <c r="T65" i="1"/>
  <c r="U65" i="1"/>
  <c r="V65" i="1"/>
  <c r="W65" i="1"/>
  <c r="L66" i="1"/>
  <c r="M66" i="1"/>
  <c r="N66" i="1"/>
  <c r="O66" i="1"/>
  <c r="P66" i="1"/>
  <c r="Q66" i="1"/>
  <c r="R66" i="1"/>
  <c r="S66" i="1"/>
  <c r="T66" i="1"/>
  <c r="U66" i="1"/>
  <c r="V66" i="1"/>
  <c r="W66" i="1"/>
  <c r="L67" i="1"/>
  <c r="M67" i="1"/>
  <c r="N67" i="1"/>
  <c r="O67" i="1"/>
  <c r="P67" i="1"/>
  <c r="Q67" i="1"/>
  <c r="R67" i="1"/>
  <c r="S67" i="1"/>
  <c r="T67" i="1"/>
  <c r="U67" i="1"/>
  <c r="V67" i="1"/>
  <c r="W67" i="1"/>
  <c r="L68" i="1"/>
  <c r="M68" i="1"/>
  <c r="N68" i="1"/>
  <c r="O68" i="1"/>
  <c r="P68" i="1"/>
  <c r="Q68" i="1"/>
  <c r="R68" i="1"/>
  <c r="S68" i="1"/>
  <c r="T68" i="1"/>
  <c r="U68" i="1"/>
  <c r="V68" i="1"/>
  <c r="W68" i="1"/>
  <c r="L69" i="1"/>
  <c r="M69" i="1"/>
  <c r="N69" i="1"/>
  <c r="O69" i="1"/>
  <c r="P69" i="1"/>
  <c r="Q69" i="1"/>
  <c r="R69" i="1"/>
  <c r="S69" i="1"/>
  <c r="T69" i="1"/>
  <c r="U69" i="1"/>
  <c r="V69" i="1"/>
  <c r="W69" i="1"/>
  <c r="L70" i="1"/>
  <c r="M70" i="1"/>
  <c r="N70" i="1"/>
  <c r="O70" i="1"/>
  <c r="P70" i="1"/>
  <c r="Q70" i="1"/>
  <c r="R70" i="1"/>
  <c r="S70" i="1"/>
  <c r="T70" i="1"/>
  <c r="U70" i="1"/>
  <c r="V70" i="1"/>
  <c r="W70" i="1"/>
  <c r="L71" i="1"/>
  <c r="M71" i="1"/>
  <c r="N71" i="1"/>
  <c r="O71" i="1"/>
  <c r="P71" i="1"/>
  <c r="Q71" i="1"/>
  <c r="R71" i="1"/>
  <c r="S71" i="1"/>
  <c r="T71" i="1"/>
  <c r="U71" i="1"/>
  <c r="V71" i="1"/>
  <c r="W71" i="1"/>
  <c r="L72" i="1"/>
  <c r="M72" i="1"/>
  <c r="N72" i="1"/>
  <c r="O72" i="1"/>
  <c r="P72" i="1"/>
  <c r="Q72" i="1"/>
  <c r="R72" i="1"/>
  <c r="S72" i="1"/>
  <c r="T72" i="1"/>
  <c r="U72" i="1"/>
  <c r="V72" i="1"/>
  <c r="W72" i="1"/>
  <c r="L73" i="1"/>
  <c r="M73" i="1"/>
  <c r="N73" i="1"/>
  <c r="O73" i="1"/>
  <c r="P73" i="1"/>
  <c r="Q73" i="1"/>
  <c r="R73" i="1"/>
  <c r="S73" i="1"/>
  <c r="T73" i="1"/>
  <c r="U73" i="1"/>
  <c r="V73" i="1"/>
  <c r="W73" i="1"/>
  <c r="L74" i="1"/>
  <c r="M74" i="1"/>
  <c r="N74" i="1"/>
  <c r="O74" i="1"/>
  <c r="P74" i="1"/>
  <c r="Q74" i="1"/>
  <c r="R74" i="1"/>
  <c r="S74" i="1"/>
  <c r="T74" i="1"/>
  <c r="U74" i="1"/>
  <c r="V74" i="1"/>
  <c r="W74" i="1"/>
  <c r="L75" i="1"/>
  <c r="M75" i="1"/>
  <c r="N75" i="1"/>
  <c r="O75" i="1"/>
  <c r="P75" i="1"/>
  <c r="Q75" i="1"/>
  <c r="R75" i="1"/>
  <c r="S75" i="1"/>
  <c r="T75" i="1"/>
  <c r="U75" i="1"/>
  <c r="V75" i="1"/>
  <c r="W75" i="1"/>
  <c r="L76" i="1"/>
  <c r="M76" i="1"/>
  <c r="N76" i="1"/>
  <c r="O76" i="1"/>
  <c r="P76" i="1"/>
  <c r="Q76" i="1"/>
  <c r="R76" i="1"/>
  <c r="S76" i="1"/>
  <c r="T76" i="1"/>
  <c r="U76" i="1"/>
  <c r="V76" i="1"/>
  <c r="W76" i="1"/>
  <c r="L77" i="1"/>
  <c r="M77" i="1"/>
  <c r="N77" i="1"/>
  <c r="O77" i="1"/>
  <c r="P77" i="1"/>
  <c r="Q77" i="1"/>
  <c r="R77" i="1"/>
  <c r="S77" i="1"/>
  <c r="T77" i="1"/>
  <c r="U77" i="1"/>
  <c r="V77" i="1"/>
  <c r="W77" i="1"/>
  <c r="L78" i="1"/>
  <c r="M78" i="1"/>
  <c r="N78" i="1"/>
  <c r="O78" i="1"/>
  <c r="P78" i="1"/>
  <c r="Q78" i="1"/>
  <c r="R78" i="1"/>
  <c r="S78" i="1"/>
  <c r="T78" i="1"/>
  <c r="U78" i="1"/>
  <c r="V78" i="1"/>
  <c r="W78" i="1"/>
  <c r="L79" i="1"/>
  <c r="M79" i="1"/>
  <c r="N79" i="1"/>
  <c r="O79" i="1"/>
  <c r="P79" i="1"/>
  <c r="Q79" i="1"/>
  <c r="R79" i="1"/>
  <c r="S79" i="1"/>
  <c r="T79" i="1"/>
  <c r="U79" i="1"/>
  <c r="V79" i="1"/>
  <c r="W79" i="1"/>
  <c r="L80" i="1"/>
  <c r="M80" i="1"/>
  <c r="N80" i="1"/>
  <c r="O80" i="1"/>
  <c r="P80" i="1"/>
  <c r="Q80" i="1"/>
  <c r="R80" i="1"/>
  <c r="S80" i="1"/>
  <c r="T80" i="1"/>
  <c r="U80" i="1"/>
  <c r="V80" i="1"/>
  <c r="W80" i="1"/>
  <c r="L81" i="1"/>
  <c r="M81" i="1"/>
  <c r="N81" i="1"/>
  <c r="O81" i="1"/>
  <c r="P81" i="1"/>
  <c r="Q81" i="1"/>
  <c r="R81" i="1"/>
  <c r="S81" i="1"/>
  <c r="T81" i="1"/>
  <c r="U81" i="1"/>
  <c r="V81" i="1"/>
  <c r="W81" i="1"/>
  <c r="L82" i="1"/>
  <c r="M82" i="1"/>
  <c r="N82" i="1"/>
  <c r="O82" i="1"/>
  <c r="P82" i="1"/>
  <c r="Q82" i="1"/>
  <c r="R82" i="1"/>
  <c r="S82" i="1"/>
  <c r="T82" i="1"/>
  <c r="U82" i="1"/>
  <c r="V82" i="1"/>
  <c r="W82" i="1"/>
  <c r="L83" i="1"/>
  <c r="M83" i="1"/>
  <c r="N83" i="1"/>
  <c r="O83" i="1"/>
  <c r="P83" i="1"/>
  <c r="Q83" i="1"/>
  <c r="R83" i="1"/>
  <c r="S83" i="1"/>
  <c r="T83" i="1"/>
  <c r="U83" i="1"/>
  <c r="V83" i="1"/>
  <c r="W83" i="1"/>
  <c r="L84" i="1"/>
  <c r="M84" i="1"/>
  <c r="N84" i="1"/>
  <c r="O84" i="1"/>
  <c r="P84" i="1"/>
  <c r="Q84" i="1"/>
  <c r="R84" i="1"/>
  <c r="S84" i="1"/>
  <c r="T84" i="1"/>
  <c r="U84" i="1"/>
  <c r="V84" i="1"/>
  <c r="W84" i="1"/>
  <c r="L85" i="1"/>
  <c r="M85" i="1"/>
  <c r="N85" i="1"/>
  <c r="O85" i="1"/>
  <c r="P85" i="1"/>
  <c r="Q85" i="1"/>
  <c r="R85" i="1"/>
  <c r="S85" i="1"/>
  <c r="T85" i="1"/>
  <c r="U85" i="1"/>
  <c r="V85" i="1"/>
  <c r="W85" i="1"/>
  <c r="L86" i="1"/>
  <c r="M86" i="1"/>
  <c r="N86" i="1"/>
  <c r="O86" i="1"/>
  <c r="P86" i="1"/>
  <c r="Q86" i="1"/>
  <c r="R86" i="1"/>
  <c r="S86" i="1"/>
  <c r="T86" i="1"/>
  <c r="U86" i="1"/>
  <c r="V86" i="1"/>
  <c r="W86" i="1"/>
  <c r="L87" i="1"/>
  <c r="M87" i="1"/>
  <c r="N87" i="1"/>
  <c r="O87" i="1"/>
  <c r="P87" i="1"/>
  <c r="Q87" i="1"/>
  <c r="R87" i="1"/>
  <c r="S87" i="1"/>
  <c r="T87" i="1"/>
  <c r="U87" i="1"/>
  <c r="V87" i="1"/>
  <c r="W87" i="1"/>
  <c r="L88" i="1"/>
  <c r="M88" i="1"/>
  <c r="N88" i="1"/>
  <c r="O88" i="1"/>
  <c r="P88" i="1"/>
  <c r="Q88" i="1"/>
  <c r="R88" i="1"/>
  <c r="S88" i="1"/>
  <c r="T88" i="1"/>
  <c r="U88" i="1"/>
  <c r="V88" i="1"/>
  <c r="W88" i="1"/>
  <c r="L89" i="1"/>
  <c r="M89" i="1"/>
  <c r="N89" i="1"/>
  <c r="O89" i="1"/>
  <c r="P89" i="1"/>
  <c r="Q89" i="1"/>
  <c r="R89" i="1"/>
  <c r="S89" i="1"/>
  <c r="T89" i="1"/>
  <c r="U89" i="1"/>
  <c r="V89" i="1"/>
  <c r="W89" i="1"/>
  <c r="L90" i="1"/>
  <c r="M90" i="1"/>
  <c r="N90" i="1"/>
  <c r="O90" i="1"/>
  <c r="P90" i="1"/>
  <c r="Q90" i="1"/>
  <c r="R90" i="1"/>
  <c r="S90" i="1"/>
  <c r="T90" i="1"/>
  <c r="U90" i="1"/>
  <c r="V90" i="1"/>
  <c r="W90" i="1"/>
  <c r="L91" i="1"/>
  <c r="M91" i="1"/>
  <c r="N91" i="1"/>
  <c r="O91" i="1"/>
  <c r="P91" i="1"/>
  <c r="Q91" i="1"/>
  <c r="R91" i="1"/>
  <c r="S91" i="1"/>
  <c r="T91" i="1"/>
  <c r="U91" i="1"/>
  <c r="V91" i="1"/>
  <c r="W91" i="1"/>
  <c r="M15" i="1"/>
  <c r="N15" i="1"/>
  <c r="O15" i="1"/>
  <c r="P15" i="1"/>
  <c r="Q15" i="1"/>
  <c r="R15" i="1"/>
  <c r="S15" i="1"/>
  <c r="T15" i="1"/>
  <c r="U15" i="1"/>
  <c r="V15" i="1"/>
  <c r="W15" i="1"/>
  <c r="L15" i="1"/>
  <c r="L7" i="1"/>
  <c r="M7" i="1"/>
  <c r="N7" i="1"/>
  <c r="O7" i="1"/>
  <c r="P7" i="1"/>
  <c r="Q7" i="1"/>
  <c r="R7" i="1"/>
  <c r="S7" i="1"/>
  <c r="T7" i="1"/>
  <c r="U7" i="1"/>
  <c r="V7" i="1"/>
  <c r="W7" i="1"/>
  <c r="L8" i="1"/>
  <c r="M8" i="1"/>
  <c r="N8" i="1"/>
  <c r="O8" i="1"/>
  <c r="P8" i="1"/>
  <c r="Q8" i="1"/>
  <c r="R8" i="1"/>
  <c r="S8" i="1"/>
  <c r="T8" i="1"/>
  <c r="U8" i="1"/>
  <c r="V8" i="1"/>
  <c r="W8" i="1"/>
  <c r="L9" i="1"/>
  <c r="M9" i="1"/>
  <c r="N9" i="1"/>
  <c r="O9" i="1"/>
  <c r="P9" i="1"/>
  <c r="Q9" i="1"/>
  <c r="R9" i="1"/>
  <c r="S9" i="1"/>
  <c r="T9" i="1"/>
  <c r="U9" i="1"/>
  <c r="V9" i="1"/>
  <c r="W9" i="1"/>
  <c r="L10" i="1"/>
  <c r="M10" i="1"/>
  <c r="N10" i="1"/>
  <c r="O10" i="1"/>
  <c r="P10" i="1"/>
  <c r="Q10" i="1"/>
  <c r="R10" i="1"/>
  <c r="S10" i="1"/>
  <c r="T10" i="1"/>
  <c r="U10" i="1"/>
  <c r="V10" i="1"/>
  <c r="W10" i="1"/>
  <c r="L11" i="1"/>
  <c r="M11" i="1"/>
  <c r="N11" i="1"/>
  <c r="O11" i="1"/>
  <c r="P11" i="1"/>
  <c r="Q11" i="1"/>
  <c r="R11" i="1"/>
  <c r="S11" i="1"/>
  <c r="T11" i="1"/>
  <c r="U11" i="1"/>
  <c r="V11" i="1"/>
  <c r="W11" i="1"/>
  <c r="M6" i="1"/>
  <c r="N6" i="1"/>
  <c r="O6" i="1"/>
  <c r="P6" i="1"/>
  <c r="Q6" i="1"/>
  <c r="R6" i="1"/>
  <c r="S6" i="1"/>
  <c r="T6" i="1"/>
  <c r="U6" i="1"/>
  <c r="V6" i="1"/>
  <c r="W6" i="1"/>
  <c r="L6" i="1"/>
  <c r="F5" i="3" l="1"/>
  <c r="G5" i="3"/>
  <c r="H5" i="3"/>
  <c r="I5" i="3"/>
  <c r="J5" i="3"/>
  <c r="K5" i="3"/>
  <c r="L5" i="3"/>
  <c r="M5" i="3"/>
  <c r="N5" i="3"/>
  <c r="O5" i="3"/>
  <c r="P5" i="3"/>
  <c r="Q5" i="3"/>
  <c r="F6" i="3"/>
  <c r="G6" i="3"/>
  <c r="H6" i="3"/>
  <c r="I6" i="3"/>
  <c r="J6" i="3"/>
  <c r="K6" i="3"/>
  <c r="L6" i="3"/>
  <c r="M6" i="3"/>
  <c r="N6" i="3"/>
  <c r="O6" i="3"/>
  <c r="P6" i="3"/>
  <c r="Q6" i="3"/>
  <c r="F7" i="3"/>
  <c r="G7" i="3"/>
  <c r="H7" i="3"/>
  <c r="I7" i="3"/>
  <c r="J7" i="3"/>
  <c r="K7" i="3"/>
  <c r="L7" i="3"/>
  <c r="M7" i="3"/>
  <c r="N7" i="3"/>
  <c r="O7" i="3"/>
  <c r="P7" i="3"/>
  <c r="Q7" i="3"/>
  <c r="F8" i="3"/>
  <c r="G8" i="3"/>
  <c r="H8" i="3"/>
  <c r="I8" i="3"/>
  <c r="J8" i="3"/>
  <c r="K8" i="3"/>
  <c r="L8" i="3"/>
  <c r="M8" i="3"/>
  <c r="N8" i="3"/>
  <c r="O8" i="3"/>
  <c r="P8" i="3"/>
  <c r="Q8" i="3"/>
  <c r="F9" i="3"/>
  <c r="G9" i="3"/>
  <c r="H9" i="3"/>
  <c r="I9" i="3"/>
  <c r="J9" i="3"/>
  <c r="K9" i="3"/>
  <c r="L9" i="3"/>
  <c r="M9" i="3"/>
  <c r="N9" i="3"/>
  <c r="O9" i="3"/>
  <c r="P9" i="3"/>
  <c r="Q9" i="3"/>
  <c r="F10" i="3"/>
  <c r="G10" i="3"/>
  <c r="H10" i="3"/>
  <c r="I10" i="3"/>
  <c r="J10" i="3"/>
  <c r="K10" i="3"/>
  <c r="L10" i="3"/>
  <c r="M10" i="3"/>
  <c r="N10" i="3"/>
  <c r="O10" i="3"/>
  <c r="P10" i="3"/>
  <c r="Q10" i="3"/>
  <c r="F11" i="3"/>
  <c r="G11" i="3"/>
  <c r="H11" i="3"/>
  <c r="I11" i="3"/>
  <c r="J11" i="3"/>
  <c r="K11" i="3"/>
  <c r="L11" i="3"/>
  <c r="M11" i="3"/>
  <c r="N11" i="3"/>
  <c r="O11" i="3"/>
  <c r="P11" i="3"/>
  <c r="Q11" i="3"/>
  <c r="F12" i="3"/>
  <c r="G12" i="3"/>
  <c r="H12" i="3"/>
  <c r="I12" i="3"/>
  <c r="J12" i="3"/>
  <c r="K12" i="3"/>
  <c r="L12" i="3"/>
  <c r="M12" i="3"/>
  <c r="N12" i="3"/>
  <c r="O12" i="3"/>
  <c r="P12" i="3"/>
  <c r="Q12" i="3"/>
  <c r="F13" i="3"/>
  <c r="G13" i="3"/>
  <c r="H13" i="3"/>
  <c r="I13" i="3"/>
  <c r="J13" i="3"/>
  <c r="K13" i="3"/>
  <c r="L13" i="3"/>
  <c r="M13" i="3"/>
  <c r="N13" i="3"/>
  <c r="O13" i="3"/>
  <c r="P13" i="3"/>
  <c r="Q13" i="3"/>
  <c r="F14" i="3"/>
  <c r="G14" i="3"/>
  <c r="H14" i="3"/>
  <c r="I14" i="3"/>
  <c r="J14" i="3"/>
  <c r="K14" i="3"/>
  <c r="L14" i="3"/>
  <c r="M14" i="3"/>
  <c r="N14" i="3"/>
  <c r="O14" i="3"/>
  <c r="P14" i="3"/>
  <c r="Q14" i="3"/>
  <c r="F15" i="3"/>
  <c r="G15" i="3"/>
  <c r="H15" i="3"/>
  <c r="I15" i="3"/>
  <c r="J15" i="3"/>
  <c r="K15" i="3"/>
  <c r="L15" i="3"/>
  <c r="M15" i="3"/>
  <c r="N15" i="3"/>
  <c r="O15" i="3"/>
  <c r="P15" i="3"/>
  <c r="Q15" i="3"/>
  <c r="F16" i="3"/>
  <c r="G16" i="3"/>
  <c r="H16" i="3"/>
  <c r="I16" i="3"/>
  <c r="J16" i="3"/>
  <c r="K16" i="3"/>
  <c r="L16" i="3"/>
  <c r="M16" i="3"/>
  <c r="N16" i="3"/>
  <c r="O16" i="3"/>
  <c r="P16" i="3"/>
  <c r="Q16" i="3"/>
  <c r="F17" i="3"/>
  <c r="G17" i="3"/>
  <c r="H17" i="3"/>
  <c r="I17" i="3"/>
  <c r="J17" i="3"/>
  <c r="K17" i="3"/>
  <c r="L17" i="3"/>
  <c r="M17" i="3"/>
  <c r="N17" i="3"/>
  <c r="O17" i="3"/>
  <c r="P17" i="3"/>
  <c r="Q17" i="3"/>
  <c r="F18" i="3"/>
  <c r="G18" i="3"/>
  <c r="H18" i="3"/>
  <c r="I18" i="3"/>
  <c r="J18" i="3"/>
  <c r="K18" i="3"/>
  <c r="L18" i="3"/>
  <c r="M18" i="3"/>
  <c r="N18" i="3"/>
  <c r="O18" i="3"/>
  <c r="P18" i="3"/>
  <c r="Q18" i="3"/>
  <c r="F19" i="3"/>
  <c r="G19" i="3"/>
  <c r="H19" i="3"/>
  <c r="I19" i="3"/>
  <c r="J19" i="3"/>
  <c r="K19" i="3"/>
  <c r="L19" i="3"/>
  <c r="M19" i="3"/>
  <c r="N19" i="3"/>
  <c r="O19" i="3"/>
  <c r="P19" i="3"/>
  <c r="Q19" i="3"/>
  <c r="G4" i="3"/>
  <c r="H4" i="3"/>
  <c r="I4" i="3"/>
  <c r="J4" i="3"/>
  <c r="K4" i="3"/>
  <c r="L4" i="3"/>
  <c r="M4" i="3"/>
  <c r="N4" i="3"/>
  <c r="O4" i="3"/>
  <c r="P4" i="3"/>
  <c r="Q4" i="3"/>
  <c r="F4" i="3"/>
  <c r="U4" i="3" l="1"/>
</calcChain>
</file>

<file path=xl/sharedStrings.xml><?xml version="1.0" encoding="utf-8"?>
<sst xmlns="http://schemas.openxmlformats.org/spreadsheetml/2006/main" count="938" uniqueCount="216">
  <si>
    <t>TEA</t>
  </si>
  <si>
    <t>TEM</t>
  </si>
  <si>
    <t xml:space="preserve">PROMO TERMAS 2DO PUNTO ( Aplica venta nueva y Postventa ) </t>
  </si>
  <si>
    <t>N°</t>
  </si>
  <si>
    <t>PROVEEDOR</t>
  </si>
  <si>
    <t>MARCA</t>
  </si>
  <si>
    <t>TIPO</t>
  </si>
  <si>
    <t>SUB TIPO</t>
  </si>
  <si>
    <t>CODIGO HANA</t>
  </si>
  <si>
    <t>DESCRIPCIÓN</t>
  </si>
  <si>
    <t>COMBO</t>
  </si>
  <si>
    <t>COMENTARIOS</t>
  </si>
  <si>
    <t>PRECIO</t>
  </si>
  <si>
    <t>3</t>
  </si>
  <si>
    <t>6</t>
  </si>
  <si>
    <t>9</t>
  </si>
  <si>
    <t>12</t>
  </si>
  <si>
    <t>18</t>
  </si>
  <si>
    <t>24</t>
  </si>
  <si>
    <t>36</t>
  </si>
  <si>
    <t>48</t>
  </si>
  <si>
    <t>60</t>
  </si>
  <si>
    <t>72</t>
  </si>
  <si>
    <t>96</t>
  </si>
  <si>
    <t>COMISIÓN FIJA</t>
  </si>
  <si>
    <t>CONSTRUREDES S.A.C.</t>
  </si>
  <si>
    <t>CLASIC</t>
  </si>
  <si>
    <t>TERMA</t>
  </si>
  <si>
    <t>TERMA CLASIC 5.5 LT - 2DO PUNTO</t>
  </si>
  <si>
    <t/>
  </si>
  <si>
    <t>DALKA S.A.C</t>
  </si>
  <si>
    <t>ROTOPLAS</t>
  </si>
  <si>
    <t>AQUAMAXX</t>
  </si>
  <si>
    <t>JASA</t>
  </si>
  <si>
    <t>MT INDUSTRIAL S.A.C.</t>
  </si>
  <si>
    <t>SOLE</t>
  </si>
  <si>
    <t>GASODOMÉSTICOS</t>
  </si>
  <si>
    <t>Comisión variable S/.</t>
  </si>
  <si>
    <t>SUPER GRILL</t>
  </si>
  <si>
    <t>COCINA</t>
  </si>
  <si>
    <t>CILINDRO</t>
  </si>
  <si>
    <t xml:space="preserve"> </t>
  </si>
  <si>
    <t xml:space="preserve">REFRIGERADORA INDURAMA RI-389DI 267L         </t>
  </si>
  <si>
    <t>COCINA EMPOTRABLE SOLE 4Q VIDRIO SOLCO034GN</t>
  </si>
  <si>
    <t>COCINA EMPOTRABLE SOLE 5Q VIDRIO SOLCO033GN</t>
  </si>
  <si>
    <t>INDURAMA</t>
  </si>
  <si>
    <t>LAVADORA MABE 10KG LMAP1010WBBB0 BLANCO</t>
  </si>
  <si>
    <t>COCINA INDURAMA VERNET GRIS 4H</t>
  </si>
  <si>
    <t>MABE</t>
  </si>
  <si>
    <t>CAMPANA MABE CMU9020PI0 90CM</t>
  </si>
  <si>
    <t>COCINA SOLE 30" - DUBAI DELUXE</t>
  </si>
  <si>
    <t>CAMPANA NUEVA ROMA 90 CM 2 MOTORES</t>
  </si>
  <si>
    <t>ENCIMERA</t>
  </si>
  <si>
    <t>HORNO</t>
  </si>
  <si>
    <t>QUEMADOR</t>
  </si>
  <si>
    <t>DUCTERÍA</t>
  </si>
  <si>
    <t>MERPES</t>
  </si>
  <si>
    <t>PUNTO ADICIONAL</t>
  </si>
  <si>
    <t>SECADORA</t>
  </si>
  <si>
    <t>TERMA SOLE 10 LT - TIRO FORZADO</t>
  </si>
  <si>
    <t>TERMA SOLE MULTIPUNTO 8LTS</t>
  </si>
  <si>
    <t>TERMA SOLE TERMO DIG 20 TIRO FORZADO</t>
  </si>
  <si>
    <t>COCINA INDURAMA GOYA NEGRA + CONEXIÓN</t>
  </si>
  <si>
    <t>TERMA JASA INSTANTANEA 5.5 LT + KIT INSTALACION + CONEXIÓN</t>
  </si>
  <si>
    <t>84</t>
  </si>
  <si>
    <t>SGA</t>
  </si>
  <si>
    <t>DUCTERÍA CLASIC</t>
  </si>
  <si>
    <t>Incluye elastómero</t>
  </si>
  <si>
    <t>Cod. Material</t>
  </si>
  <si>
    <t xml:space="preserve">Descripción </t>
  </si>
  <si>
    <t>BP</t>
  </si>
  <si>
    <t>Punto Adicional Máximo - Cliente Habilitado</t>
  </si>
  <si>
    <t xml:space="preserve"> INSTALADOR </t>
  </si>
  <si>
    <t>Punto Adicional Medio  - Cliente Habilitado</t>
  </si>
  <si>
    <t>Punto Adicional Mínimo - Cliente Habilitado</t>
  </si>
  <si>
    <t xml:space="preserve">Murete Cocina ,Minimo,IA </t>
  </si>
  <si>
    <t xml:space="preserve">Murete Cocina ,Medio,IA </t>
  </si>
  <si>
    <t xml:space="preserve">Murete Cocina, Máximo,IA </t>
  </si>
  <si>
    <t xml:space="preserve">Conexion,1.Artefacto,Incl.Elastomero,IA </t>
  </si>
  <si>
    <t xml:space="preserve">Conex,Convers,1.Artefacto,Incl.Elast,IA </t>
  </si>
  <si>
    <t xml:space="preserve">Reparacion,Instalacion.Interna,C/Fuga,IA </t>
  </si>
  <si>
    <t xml:space="preserve">Remodelacion,Reubicion.Interna,5m,IA </t>
  </si>
  <si>
    <t xml:space="preserve">Remodelacion,Reubicion.Interna,10m,IA </t>
  </si>
  <si>
    <t xml:space="preserve">Ducteria Agua Caliente IA Mínimo </t>
  </si>
  <si>
    <t xml:space="preserve">Ducteria Agua Caliente IA Medio Bajo </t>
  </si>
  <si>
    <t xml:space="preserve">Ducteria Agua Caliente IA Medio </t>
  </si>
  <si>
    <t xml:space="preserve">Ducteria Agua Caliente IA Medio Alto </t>
  </si>
  <si>
    <t xml:space="preserve">Ducteria Agua Caliente IA Máximo </t>
  </si>
  <si>
    <t>MT INDUSTRIAL</t>
  </si>
  <si>
    <t>GRUPO MERPES</t>
  </si>
  <si>
    <t>CILINDRO PARRILLERO A GAS SUPER GRILL + CONEXIÓN</t>
  </si>
  <si>
    <t>COCINA INDURAMA PARMA 6H + CONEXIÓN</t>
  </si>
  <si>
    <t>DUCTERIA DE AGUA CALIENTE (Hasta 20mtrs)</t>
  </si>
  <si>
    <t>HORNO A GAS EMPOTRABLE  INDURAMA 75L HEI-75NGP + CONEXIÓN</t>
  </si>
  <si>
    <t>QUEMADOR WOK - PARRILLA A GAS SUPER GRILLS + CONEXIÓN</t>
  </si>
  <si>
    <t>RHEEM</t>
  </si>
  <si>
    <t>TANQUE</t>
  </si>
  <si>
    <t>%</t>
  </si>
  <si>
    <t>Tipo de Comisión</t>
  </si>
  <si>
    <t>Fija</t>
  </si>
  <si>
    <t>Variable</t>
  </si>
  <si>
    <t>No aplica</t>
  </si>
  <si>
    <t>Comisión</t>
  </si>
  <si>
    <t>TERMA A GAS ROTOPLAS CONFORT MAX 16L GN TIRO FORZADO</t>
  </si>
  <si>
    <t>TERMA A GAS ROTOPLAS CONFORT MAX 20L GN TIRO FORZADO</t>
  </si>
  <si>
    <t xml:space="preserve">COCINA BAHAMAS 60CM </t>
  </si>
  <si>
    <t>COCINA  INDURAMA MONTECARLO ZAFIRO CROMA 5H</t>
  </si>
  <si>
    <t>COCINA INDURAMA CIRELLA ZAFIRO 5H</t>
  </si>
  <si>
    <t xml:space="preserve">CELULAR APPLE IPHONE 13 6.1" 128GB NEGRO </t>
  </si>
  <si>
    <t>CELULAR SAMSUNG GALAXY A56 5G 6.6" 8GB 256GB NEGRO S/CARGADOR</t>
  </si>
  <si>
    <t>TELEVISOR HISENSE 50A6N 50" UHD/4K SMART VIDAA +  LAVADORA MABE 10KG LMAP1015WGBB0 SILVER</t>
  </si>
  <si>
    <t>TERMA SOLE TERMO DIG 14 TIRO FORZADO</t>
  </si>
  <si>
    <t>COCINA EMPOTRABLE SOLE 4Q TOP VIDRIO SOLCO040GN</t>
  </si>
  <si>
    <t>COCINA EMPOTRABLE SOLE 5Q TOP VIDRIO SOLCO041GN</t>
  </si>
  <si>
    <t>CAMPANA VENUS PLUS 90 CM VIDRIO</t>
  </si>
  <si>
    <t>CAMPANA SOLE DECORATIVA VENUS PLUS 90</t>
  </si>
  <si>
    <t>CAMPANA NUEVA ROMA 60CM</t>
  </si>
  <si>
    <t>CAMPANA VENUS CLASSIC 90CM + HORNO TOP 007</t>
  </si>
  <si>
    <t>CAMPANA ROMA 90+HORNO PREMIUM</t>
  </si>
  <si>
    <t>COCINA INDURAMA FONTANA GRIS 4H + CONEXIÓN</t>
  </si>
  <si>
    <t xml:space="preserve">REFRIGERADORA INDURAMA RI-389DI 267L      </t>
  </si>
  <si>
    <t xml:space="preserve">TERMA JASA INSTANTANEA 5.5 LT + KIT INSTALACION </t>
  </si>
  <si>
    <t>COCINA MABE 6H CMP3020FN1 GN</t>
  </si>
  <si>
    <t>TELEVISOR HISENSE 65A6NA 65" UHD/4K SMART GOOGLE TV + FREIDORA DE AIRE DIGITAL MERTEC 4.2 LITROS MT-001BV</t>
  </si>
  <si>
    <t>CAMPANA MABE CMU6020PI0 60CM</t>
  </si>
  <si>
    <t>TELEVISOR HISENSE 65A6NA 65" UHD/4K SMART GOOGLE TV</t>
  </si>
  <si>
    <t>CELULAR HONOR MAGIC7 LITE 5G 6.78" 8GB 256GB NEGRO TITANIO</t>
  </si>
  <si>
    <t>COCINA MABE 4H EMP5120GP1 GN + SANDWICHERA GRILL MERTEC MT-020S</t>
  </si>
  <si>
    <t>COCINA MABE 4H EMP5120GP2 GN</t>
  </si>
  <si>
    <t>TERMA JASA DE TIRO FORZADO 10LIT/GALON + KIT DE INSTALACION</t>
  </si>
  <si>
    <t xml:space="preserve">TELEVISOR LG 55UA7300PSB UHD/4K SMART Thinq AI C/MAGIC REMOTE        </t>
  </si>
  <si>
    <t>TELEVISOR HISENSE 65A6NA 65" UHD/4K SMART GOOGLE TV +  SANDWICHERA GRILL MERTEC MT-020S</t>
  </si>
  <si>
    <t xml:space="preserve">TELEVISOR HISENSE 40A4N 40" FULL HD SMART VIDAATELEVISOR </t>
  </si>
  <si>
    <t xml:space="preserve">COCINA INDURAMA GOYA 4H NEGRO </t>
  </si>
  <si>
    <t>PURIFICADOR DE AGUA PRIME</t>
  </si>
  <si>
    <t>HORNO A GAS EMPOTRABLE KLIMATIC BREMEN 70LT</t>
  </si>
  <si>
    <t>KLIMATIC</t>
  </si>
  <si>
    <t>TERMA ROTOPLAS 5.5 FLAMING + DUCTERIA ROTOPLAS (maximo 12 mt)</t>
  </si>
  <si>
    <t>REFRIGERADORA SAMSUNG SILVER 341LT RT35DG5720S9/PE</t>
  </si>
  <si>
    <t>TELEVISOR LG 65UT7300PSA UHD/4K SMART WebOS c/MAGIC REMOTE</t>
  </si>
  <si>
    <t>ENCIMERA GAS INDURAMA 5H NEGRO EGASI-905CGNE</t>
  </si>
  <si>
    <t>SECADORA A GAS MABE 22 KG BLANCO SMG47N8MSBBB0</t>
  </si>
  <si>
    <t>SECADORA A GAS MABE 24KG NEGRO  SMG17R8MSDBB0</t>
  </si>
  <si>
    <t>COCINA SGA 5H PLATINUM 30" DIGITAL</t>
  </si>
  <si>
    <t xml:space="preserve">COCINA SGA 6H PLATINUM 6 90 DIGITAL </t>
  </si>
  <si>
    <t>ENCIMERA GAS INDURAMA 4H EGI-604VDNEG</t>
  </si>
  <si>
    <t>ENCIMERA GAS INDURAMA 5H EGI-905VDNEG</t>
  </si>
  <si>
    <t>TERMA AQUAMAXX DE PASO A GN TIPO A 5.5 LTS/MIN + KIT DE INSTALACIÓN</t>
  </si>
  <si>
    <t>TERMA AQUAMAXX DE PASO A GN TIPO A 8 LTS/MIN + KIT DE INSTALACIÓN</t>
  </si>
  <si>
    <t>TERMA AQUAMAXX DE TIRO FORZADO 10LIT/GALON + KIT DE INSTALACIËN</t>
  </si>
  <si>
    <t>COCINA SOLE 30" - DUBAI BASIC</t>
  </si>
  <si>
    <t>LAPTOP HP 15.6" 15-FC0079LA AMD R5-7520U WIN11 8GB 512GB SSD</t>
  </si>
  <si>
    <t>LAVADORA HISENSE 18 KG WT3W1823UT DARK GREY</t>
  </si>
  <si>
    <t>TERMA ROTOPLAS ECOFLAMING A GAS 5.5 LT</t>
  </si>
  <si>
    <t>TERMA ROTOPLAS FLAMING 5.5 LT</t>
  </si>
  <si>
    <t>TANQUE PLUS 1100 LT + TERMA ECOFLAMING 5.5 LT + PURIFICADOR DE AGUA + DUCTERIA DE AGUA CALIENTE</t>
  </si>
  <si>
    <t>TERMA ROTOPLAS CONFORT MAX 10 LT TIRO FORZADO</t>
  </si>
  <si>
    <t>TERMA A GAS ROTOPLAS FLAMING 10L GN TIRO NATURAL</t>
  </si>
  <si>
    <t xml:space="preserve"> + PUNTO ADICIONAL + TERMA ECOFLAMING 5.5 LT + PURIFICADOR DE AGUA +  DUCTERIA DE AGUA CALIENTE</t>
  </si>
  <si>
    <t>TERMA ROTOPLAS ECOFLAMING A GAS 5.5 LT + COMBO</t>
  </si>
  <si>
    <t>TERMA ROTOPLAS CONFORT MAX 10 LT TIRO FORZADO + COMBO</t>
  </si>
  <si>
    <t xml:space="preserve">TELEVISOR TCL 65V6C 65" UHD/4K SMART GOOGLE TV </t>
  </si>
  <si>
    <t>REFRIGERADORA MABE SIDE BY SIDE NO FROST INVERTER 520 LTS BLACK STEEL MSD565QMLSP0</t>
  </si>
  <si>
    <t>CELULAR XIAOMI REDMI NOTE 15 PRO 6.7" 8GB 256GB NEGRO</t>
  </si>
  <si>
    <t xml:space="preserve">LAPTOP LENOVO 15.6" 82XB003MLM WIN11 CORE I3-N305 8GB 512GB SSD   </t>
  </si>
  <si>
    <t xml:space="preserve"> CELULAR XIAOMI REDMI NOTE 15 PRO 6.7" 8GB 256GB NEGRO</t>
  </si>
  <si>
    <t>LISTA DE PRECIOS MARZO 2026 - Clientes nuevos</t>
  </si>
  <si>
    <t>LISTA DE PRECIOS MARZO 2026 - Renovación</t>
  </si>
  <si>
    <t>LISTA DE PRECIOS MARZO 2026 - Ducterías y servicios adicionales</t>
  </si>
  <si>
    <t>DUCTERÍA AGUA CALIENTE ROTOPLAS (PARA VENTA CON TERMA ROTOPLAS)</t>
  </si>
  <si>
    <t xml:space="preserve">DUCTERÍA ROTOPLAS AGUA CALIENTE HASTA 12 MT </t>
  </si>
  <si>
    <t>COMBO ROTOPLAS TANQUE PLUS 1100 LT + TERMA ECOFLAMING 5.5 LT + PURIFICADOR DE AGUA + DUCTERIA DE AGUA CALIENTE</t>
  </si>
  <si>
    <t xml:space="preserve"> + PURIFICADOR DE AGUA SOBRE TARJA</t>
  </si>
  <si>
    <t>TERMA ROTOPLAS FLAMING 5.5 LT GN + COMBO</t>
  </si>
  <si>
    <t>TANQUE PLUS 1100 LT + COMBO ROTOPLAS</t>
  </si>
  <si>
    <t>TERMA ROTOPLAS FLAMING 5.5 LT + PUNTO ADICIONAL DE GAS</t>
  </si>
  <si>
    <t xml:space="preserve"> TERMA FLAMING 5.5 + PUNTO ADICIONAL DE GAS (HASTA 25 MT)</t>
  </si>
  <si>
    <t>COMBO TERMA ROTOPLAS CONFORT MAX 10 LT T/F CONFORT MAX + PUNTO ADICIONAL DE GAS</t>
  </si>
  <si>
    <t xml:space="preserve"> TERMA 10 LT T/F + PUNTO ADICIONAL DE GAS (HASTA 25 MT)</t>
  </si>
  <si>
    <t>TERMA ROTOPLAS ECOFLAMING A GAS 5.5 LT + PUNTO ADICIONAL DE GAS</t>
  </si>
  <si>
    <t>TERMA ECOFLAMING 5.5 + PUNTO ADICIONAL (HASTA 25 MT)</t>
  </si>
  <si>
    <t>TERMA ROTOPLAS ECOFLAMING A GAS 5.5 LT + CONEXIÓN AL PUNTO DE GAS</t>
  </si>
  <si>
    <t xml:space="preserve"> TERMA + CONEXIÓN (INCLUYE ELASTOMERO)</t>
  </si>
  <si>
    <t xml:space="preserve">TERMA ROTOPLAS CONFORT MAX 10 LT TIRO FORZADO + CONEXIÓN AL PUNTO DE GAS </t>
  </si>
  <si>
    <t>COMBO TERMA ROTOPLAS 5.5 LT FLAMING + PUNTO ADICIONAL  + DUCTERIA AGUA CALIENTE</t>
  </si>
  <si>
    <t>TERMA  5.5 LT FLAMING + PUNTO ADICIONAL 10 MT + DUCTERIA AGUA CALIENTE 12 MT</t>
  </si>
  <si>
    <t>COMBO TERMA ROTOPLAS 5.5 LT ECOFLAMING + PUNTO ADICIONAL + DUCTERIA AGUA CALIENTE</t>
  </si>
  <si>
    <t>TERMA  5.5 LT ECOFLAMING + PUNTO ADICIONAL 10 MT + DUCTERIA AGUA CALIENTE 12 MT</t>
  </si>
  <si>
    <t xml:space="preserve">COMBO TERMA ROTOPLAS 5.5 LT FLAMING + CONEXIÓN AL PUNTO DE GAS </t>
  </si>
  <si>
    <t>TERMA SOLE 5.5 LT BASIC INVIERNO</t>
  </si>
  <si>
    <t>TERMA SOLE 5.5 LT TOP INVIERNO</t>
  </si>
  <si>
    <t>COCINA SOLE 30" - DUBAI CLASSIC</t>
  </si>
  <si>
    <t>COCINA VARADERO</t>
  </si>
  <si>
    <t>TERMOTANQUE SOLE GN TIPO B 75 LT </t>
  </si>
  <si>
    <t>DUCTERÍA SOLE</t>
  </si>
  <si>
    <t>COCINA DE PIE CALI SOLE</t>
  </si>
  <si>
    <t>TERMA SOLE 5.5 LT - BASIC</t>
  </si>
  <si>
    <t>COCINA EMPOTRABLE SOLE 4Q ACERO INOX SOLCO036GN</t>
  </si>
  <si>
    <t>HORNO SOLE EMPOTRABLE TOP SOLHO007GN</t>
  </si>
  <si>
    <t>CAMPANA NVA ROMA 60 CM 1 MOTOR +  HORNO TOP 007 GN</t>
  </si>
  <si>
    <t>TERMA 5.5 LTS BASIC + REFRIGERADORA MONTREAL</t>
  </si>
  <si>
    <t>COCINA DE PIE CALI SOLE + REFRIGERADORA MONTREAL</t>
  </si>
  <si>
    <t>TERMA SOLE MULTIPUNTO 8LTS + REFRIGERADORA MONTREAL</t>
  </si>
  <si>
    <t>TERMOTANQUE SOLE GN TIPO B 145 LT </t>
  </si>
  <si>
    <t>TERMOTANQUE SOLE GN TIPO B 180 LT </t>
  </si>
  <si>
    <t>TERMOTANQUE SOLE GN TIPO B 110 LT </t>
  </si>
  <si>
    <t>TRABAJOS</t>
  </si>
  <si>
    <t>TERMA ROTOPLAS MULTIFLOW 7L GN</t>
  </si>
  <si>
    <t>EN CREACIÓN</t>
  </si>
  <si>
    <t>TERMA ROTOPLAS CONFORT MAX 10 LT T/F + PURIFICADOR DE AGUA SOBRE LAVADERO MODELO LITE</t>
  </si>
  <si>
    <t>TERMA ROTOPLAS MULTIFLOW 7L GN + CONEXIÓN</t>
  </si>
  <si>
    <t>TERMA A GAS 8 L RHEEM CLASS GLP</t>
  </si>
  <si>
    <t>TERMA A GAS 8 L RHEEM CLASS GN</t>
  </si>
  <si>
    <t>TERMA A GAS 10 L RHEEM GLP</t>
  </si>
  <si>
    <t>TERMA A GAS 10 L RHEEM GN</t>
  </si>
  <si>
    <t>TERMA A GAS 10 L RHEEM GN 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</si>
</sst>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S/&quot;\ * #,##0.00_-;\-&quot;S/&quot;\ * #,##0.00_-;_-&quot;S/&quot;\ * &quot;-&quot;??_-;_-@_-"/>
    <numFmt numFmtId="164" formatCode="&quot;S/&quot;#,##0.00;[Red]\-&quot;S/&quot;#,##0.00"/>
    <numFmt numFmtId="165" formatCode="&quot;S/&quot;#,##0.00"/>
    <numFmt numFmtId="166" formatCode="&quot;S/&quot;#,##0"/>
    <numFmt numFmtId="167" formatCode="&quot;S/&quot;\ #,##0.00"/>
    <numFmt numFmtId="168" formatCode="0.0%"/>
  </numFmts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rgb="FF0070C0"/>
      <name val="Aptos Narrow"/>
      <family val="2"/>
      <scheme val="minor"/>
    </font>
    <font>
      <b/>
      <sz val="18"/>
      <color theme="6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8"/>
      </top>
      <bottom/>
      <diagonal/>
    </border>
    <border>
      <left style="hair">
        <color auto="1"/>
      </left>
      <right style="hair">
        <color auto="1"/>
      </right>
      <top style="thin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9" fontId="2" fillId="3" borderId="0" xfId="0" applyNumberFormat="1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7" fontId="0" fillId="0" borderId="0" xfId="0" applyNumberFormat="1"/>
    <xf numFmtId="0" fontId="1" fillId="2" borderId="3" xfId="0" applyFont="1" applyFill="1" applyBorder="1" applyAlignment="1">
      <alignment horizontal="center"/>
    </xf>
    <xf numFmtId="9" fontId="0" fillId="0" borderId="3" xfId="1" applyFont="1" applyBorder="1" applyAlignment="1">
      <alignment horizontal="center" vertical="center"/>
    </xf>
    <xf numFmtId="168" fontId="0" fillId="0" borderId="3" xfId="1" applyNumberFormat="1" applyFont="1" applyBorder="1" applyAlignment="1">
      <alignment horizontal="center" vertical="center"/>
    </xf>
    <xf numFmtId="9" fontId="0" fillId="0" borderId="0" xfId="1" applyFont="1" applyAlignment="1">
      <alignment horizontal="right"/>
    </xf>
    <xf numFmtId="44" fontId="0" fillId="0" borderId="0" xfId="2" applyFont="1"/>
    <xf numFmtId="44" fontId="1" fillId="2" borderId="0" xfId="2" applyFont="1" applyFill="1" applyAlignment="1">
      <alignment horizontal="center"/>
    </xf>
    <xf numFmtId="44" fontId="0" fillId="0" borderId="0" xfId="2" applyFont="1" applyAlignment="1">
      <alignment horizontal="right"/>
    </xf>
    <xf numFmtId="44" fontId="0" fillId="0" borderId="0" xfId="2" applyFont="1" applyAlignment="1">
      <alignment horizontal="center"/>
    </xf>
    <xf numFmtId="44" fontId="1" fillId="2" borderId="0" xfId="2" applyFont="1" applyFill="1"/>
    <xf numFmtId="0" fontId="0" fillId="4" borderId="0" xfId="0" applyFill="1" applyAlignment="1">
      <alignment horizontal="left"/>
    </xf>
  </cellXfs>
  <cellStyles count="3">
    <cellStyle name="Moneda" xfId="2" builtinId="4"/>
    <cellStyle name="Normal" xfId="0" builtinId="0"/>
    <cellStyle name="Porcentaje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03456-B380-4833-BCD9-2826DDF61440}">
  <dimension ref="B1:AA96"/>
  <sheetViews>
    <sheetView showGridLines="0" tabSelected="1" zoomScale="80" zoomScaleNormal="80" workbookViewId="0">
      <pane ySplit="1" topLeftCell="A60" activePane="bottomLeft" state="frozen"/>
      <selection pane="bottomLeft" activeCell="C75" sqref="C75"/>
    </sheetView>
  </sheetViews>
  <sheetFormatPr baseColWidth="10" defaultRowHeight="15" x14ac:dyDescent="0.25"/>
  <cols>
    <col min="1" max="1" width="4.5703125" customWidth="1"/>
    <col min="3" max="3" width="26.5703125" bestFit="1" customWidth="1"/>
    <col min="4" max="4" width="12.140625" bestFit="1" customWidth="1"/>
    <col min="5" max="5" width="10" bestFit="1" customWidth="1"/>
    <col min="6" max="6" width="17.5703125" bestFit="1" customWidth="1"/>
    <col min="7" max="7" width="15.42578125" style="2" bestFit="1" customWidth="1"/>
    <col min="8" max="8" width="115.7109375" customWidth="1"/>
    <col min="9" max="9" width="74.7109375" style="2" customWidth="1"/>
    <col min="10" max="10" width="18.42578125" hidden="1" customWidth="1"/>
    <col min="11" max="11" width="17" style="27" customWidth="1"/>
    <col min="24" max="25" width="15.42578125" style="18" customWidth="1"/>
    <col min="26" max="26" width="15.28515625" customWidth="1"/>
    <col min="27" max="27" width="21.28515625" customWidth="1"/>
  </cols>
  <sheetData>
    <row r="1" spans="2:27" ht="24" x14ac:dyDescent="0.4">
      <c r="B1" s="1" t="s">
        <v>166</v>
      </c>
      <c r="C1" s="1"/>
    </row>
    <row r="2" spans="2:27" x14ac:dyDescent="0.25">
      <c r="Z2" s="3" t="s">
        <v>0</v>
      </c>
      <c r="AA2" s="3" t="s">
        <v>1</v>
      </c>
    </row>
    <row r="3" spans="2:27" ht="24" x14ac:dyDescent="0.4">
      <c r="B3" s="4" t="s">
        <v>2</v>
      </c>
      <c r="C3" s="5"/>
      <c r="D3" s="5"/>
      <c r="Z3" s="6">
        <v>0.4</v>
      </c>
      <c r="AA3" s="7">
        <v>2.8400000000000002E-2</v>
      </c>
    </row>
    <row r="5" spans="2:27" x14ac:dyDescent="0.25">
      <c r="B5" s="3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3" t="s">
        <v>9</v>
      </c>
      <c r="I5" s="9" t="s">
        <v>10</v>
      </c>
      <c r="J5" s="3" t="s">
        <v>11</v>
      </c>
      <c r="K5" s="28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>
        <v>84</v>
      </c>
      <c r="W5" s="3" t="s">
        <v>23</v>
      </c>
      <c r="X5" s="19" t="s">
        <v>98</v>
      </c>
      <c r="Y5" s="19" t="s">
        <v>97</v>
      </c>
      <c r="Z5" s="3" t="s">
        <v>102</v>
      </c>
    </row>
    <row r="6" spans="2:27" x14ac:dyDescent="0.25">
      <c r="B6" s="10">
        <v>1</v>
      </c>
      <c r="C6" s="2" t="s">
        <v>25</v>
      </c>
      <c r="D6" s="2" t="s">
        <v>26</v>
      </c>
      <c r="E6" s="2" t="s">
        <v>27</v>
      </c>
      <c r="F6" s="2" t="s">
        <v>27</v>
      </c>
      <c r="G6" s="2">
        <v>9300503</v>
      </c>
      <c r="H6" s="2" t="s">
        <v>28</v>
      </c>
      <c r="J6" s="10" t="s">
        <v>29</v>
      </c>
      <c r="K6" s="29">
        <v>569</v>
      </c>
      <c r="L6" s="12">
        <f t="shared" ref="L6:W11" si="0">PMT($AA$3,L$5,-$K6)+ROUND(($K6*$AA$3)*0.18,2)</f>
        <v>203.45028388292735</v>
      </c>
      <c r="M6" s="12">
        <f t="shared" si="0"/>
        <v>107.38964342724115</v>
      </c>
      <c r="N6" s="12">
        <f t="shared" si="0"/>
        <v>75.444631349316467</v>
      </c>
      <c r="O6" s="12">
        <f t="shared" si="0"/>
        <v>59.528327906945336</v>
      </c>
      <c r="P6" s="12">
        <f t="shared" si="0"/>
        <v>43.723641389172897</v>
      </c>
      <c r="Q6" s="12">
        <f t="shared" si="0"/>
        <v>35.931552086664055</v>
      </c>
      <c r="R6" s="12">
        <f t="shared" si="0"/>
        <v>28.35390228509775</v>
      </c>
      <c r="S6" s="12">
        <f t="shared" si="0"/>
        <v>24.769388595144015</v>
      </c>
      <c r="T6" s="12">
        <f t="shared" si="0"/>
        <v>22.770067999386828</v>
      </c>
      <c r="U6" s="12">
        <f t="shared" si="0"/>
        <v>21.551682502907408</v>
      </c>
      <c r="V6" s="12">
        <f t="shared" si="0"/>
        <v>20.768774336206963</v>
      </c>
      <c r="W6" s="12">
        <f t="shared" si="0"/>
        <v>20.248430188035606</v>
      </c>
      <c r="X6" s="18" t="s">
        <v>99</v>
      </c>
      <c r="Y6" s="18" t="s">
        <v>101</v>
      </c>
      <c r="Z6" s="14">
        <v>100</v>
      </c>
    </row>
    <row r="7" spans="2:27" x14ac:dyDescent="0.25">
      <c r="B7" s="10">
        <v>2</v>
      </c>
      <c r="C7" s="2" t="s">
        <v>30</v>
      </c>
      <c r="D7" s="2" t="s">
        <v>31</v>
      </c>
      <c r="E7" s="2" t="s">
        <v>27</v>
      </c>
      <c r="F7" s="2" t="s">
        <v>27</v>
      </c>
      <c r="G7" s="2">
        <v>4506216</v>
      </c>
      <c r="H7" s="2" t="s">
        <v>153</v>
      </c>
      <c r="J7" s="10" t="s">
        <v>29</v>
      </c>
      <c r="K7" s="29">
        <v>499</v>
      </c>
      <c r="L7" s="12">
        <f t="shared" si="0"/>
        <v>178.41924720137214</v>
      </c>
      <c r="M7" s="12">
        <f t="shared" si="0"/>
        <v>94.176260228810776</v>
      </c>
      <c r="N7" s="12">
        <f t="shared" si="0"/>
        <v>66.161214487361903</v>
      </c>
      <c r="O7" s="12">
        <f t="shared" si="0"/>
        <v>52.202980009781577</v>
      </c>
      <c r="P7" s="12">
        <f t="shared" si="0"/>
        <v>38.342631024951274</v>
      </c>
      <c r="Q7" s="12">
        <f t="shared" si="0"/>
        <v>31.509146733295896</v>
      </c>
      <c r="R7" s="12">
        <f t="shared" si="0"/>
        <v>24.863720984646356</v>
      </c>
      <c r="S7" s="12">
        <f t="shared" si="0"/>
        <v>21.720184374300288</v>
      </c>
      <c r="T7" s="12">
        <f t="shared" si="0"/>
        <v>19.96682589049917</v>
      </c>
      <c r="U7" s="12">
        <f t="shared" si="0"/>
        <v>18.898329646662209</v>
      </c>
      <c r="V7" s="12">
        <f t="shared" si="0"/>
        <v>18.211737071647232</v>
      </c>
      <c r="W7" s="12">
        <f t="shared" si="0"/>
        <v>17.75540714205583</v>
      </c>
      <c r="X7" s="18" t="s">
        <v>99</v>
      </c>
      <c r="Y7" s="18" t="s">
        <v>101</v>
      </c>
      <c r="Z7" s="14">
        <v>100</v>
      </c>
    </row>
    <row r="8" spans="2:27" x14ac:dyDescent="0.25">
      <c r="B8" s="10">
        <v>3</v>
      </c>
      <c r="C8" s="2" t="s">
        <v>30</v>
      </c>
      <c r="D8" s="2" t="s">
        <v>31</v>
      </c>
      <c r="E8" s="2" t="s">
        <v>27</v>
      </c>
      <c r="F8" s="2" t="s">
        <v>27</v>
      </c>
      <c r="G8" s="2">
        <v>4502887</v>
      </c>
      <c r="H8" s="2" t="s">
        <v>154</v>
      </c>
      <c r="J8" s="10" t="s">
        <v>29</v>
      </c>
      <c r="K8" s="29">
        <v>569</v>
      </c>
      <c r="L8" s="12">
        <f t="shared" si="0"/>
        <v>203.45028388292735</v>
      </c>
      <c r="M8" s="12">
        <f t="shared" si="0"/>
        <v>107.38964342724115</v>
      </c>
      <c r="N8" s="12">
        <f t="shared" si="0"/>
        <v>75.444631349316467</v>
      </c>
      <c r="O8" s="12">
        <f t="shared" si="0"/>
        <v>59.528327906945336</v>
      </c>
      <c r="P8" s="12">
        <f t="shared" si="0"/>
        <v>43.723641389172897</v>
      </c>
      <c r="Q8" s="12">
        <f t="shared" si="0"/>
        <v>35.931552086664055</v>
      </c>
      <c r="R8" s="12">
        <f t="shared" si="0"/>
        <v>28.35390228509775</v>
      </c>
      <c r="S8" s="12">
        <f t="shared" si="0"/>
        <v>24.769388595144015</v>
      </c>
      <c r="T8" s="12">
        <f t="shared" si="0"/>
        <v>22.770067999386828</v>
      </c>
      <c r="U8" s="12">
        <f t="shared" si="0"/>
        <v>21.551682502907408</v>
      </c>
      <c r="V8" s="12">
        <f t="shared" si="0"/>
        <v>20.768774336206963</v>
      </c>
      <c r="W8" s="12">
        <f t="shared" si="0"/>
        <v>20.248430188035606</v>
      </c>
      <c r="X8" s="18" t="s">
        <v>99</v>
      </c>
      <c r="Y8" s="18" t="s">
        <v>101</v>
      </c>
      <c r="Z8" s="14">
        <v>100</v>
      </c>
    </row>
    <row r="9" spans="2:27" x14ac:dyDescent="0.25">
      <c r="B9" s="10">
        <v>4</v>
      </c>
      <c r="C9" t="s">
        <v>89</v>
      </c>
      <c r="D9" s="2" t="s">
        <v>33</v>
      </c>
      <c r="E9" s="2" t="s">
        <v>27</v>
      </c>
      <c r="F9" s="2" t="s">
        <v>27</v>
      </c>
      <c r="G9" s="2">
        <v>4501914</v>
      </c>
      <c r="H9" t="s">
        <v>63</v>
      </c>
      <c r="I9"/>
      <c r="J9" s="10" t="s">
        <v>29</v>
      </c>
      <c r="K9" s="27">
        <v>569</v>
      </c>
      <c r="L9" s="12">
        <f t="shared" si="0"/>
        <v>203.45028388292735</v>
      </c>
      <c r="M9" s="12">
        <f t="shared" si="0"/>
        <v>107.38964342724115</v>
      </c>
      <c r="N9" s="12">
        <f t="shared" si="0"/>
        <v>75.444631349316467</v>
      </c>
      <c r="O9" s="12">
        <f t="shared" si="0"/>
        <v>59.528327906945336</v>
      </c>
      <c r="P9" s="12">
        <f t="shared" si="0"/>
        <v>43.723641389172897</v>
      </c>
      <c r="Q9" s="12">
        <f t="shared" si="0"/>
        <v>35.931552086664055</v>
      </c>
      <c r="R9" s="12">
        <f t="shared" si="0"/>
        <v>28.35390228509775</v>
      </c>
      <c r="S9" s="12">
        <f t="shared" si="0"/>
        <v>24.769388595144015</v>
      </c>
      <c r="T9" s="12">
        <f t="shared" si="0"/>
        <v>22.770067999386828</v>
      </c>
      <c r="U9" s="12">
        <f t="shared" si="0"/>
        <v>21.551682502907408</v>
      </c>
      <c r="V9" s="12">
        <f t="shared" si="0"/>
        <v>20.768774336206963</v>
      </c>
      <c r="W9" s="12">
        <f t="shared" si="0"/>
        <v>20.248430188035606</v>
      </c>
      <c r="X9" s="18" t="s">
        <v>99</v>
      </c>
      <c r="Y9" s="18" t="s">
        <v>101</v>
      </c>
      <c r="Z9" s="14">
        <v>100</v>
      </c>
    </row>
    <row r="10" spans="2:27" x14ac:dyDescent="0.25">
      <c r="B10" s="10">
        <v>5</v>
      </c>
      <c r="C10" s="2" t="s">
        <v>34</v>
      </c>
      <c r="D10" s="2" t="s">
        <v>35</v>
      </c>
      <c r="E10" s="2" t="s">
        <v>27</v>
      </c>
      <c r="F10" s="2" t="s">
        <v>27</v>
      </c>
      <c r="G10" s="2">
        <v>9300592</v>
      </c>
      <c r="H10" s="2" t="s">
        <v>189</v>
      </c>
      <c r="J10" s="10"/>
      <c r="K10" s="29">
        <v>399</v>
      </c>
      <c r="L10" s="12">
        <f t="shared" si="0"/>
        <v>142.66490908486469</v>
      </c>
      <c r="M10" s="12">
        <f t="shared" si="0"/>
        <v>75.304284231053117</v>
      </c>
      <c r="N10" s="12">
        <f t="shared" si="0"/>
        <v>52.903476113141075</v>
      </c>
      <c r="O10" s="12">
        <f t="shared" si="0"/>
        <v>41.742483013833365</v>
      </c>
      <c r="P10" s="12">
        <f t="shared" si="0"/>
        <v>30.659759076063246</v>
      </c>
      <c r="Q10" s="12">
        <f t="shared" si="0"/>
        <v>25.19571051419852</v>
      </c>
      <c r="R10" s="12">
        <f t="shared" si="0"/>
        <v>19.882033412572937</v>
      </c>
      <c r="S10" s="12">
        <f t="shared" si="0"/>
        <v>17.368464058809248</v>
      </c>
      <c r="T10" s="12">
        <f t="shared" si="0"/>
        <v>15.966480020659656</v>
      </c>
      <c r="U10" s="12">
        <f t="shared" si="0"/>
        <v>15.112111280597638</v>
      </c>
      <c r="V10" s="12">
        <f t="shared" si="0"/>
        <v>14.563112407990474</v>
      </c>
      <c r="W10" s="12">
        <f t="shared" si="0"/>
        <v>14.198231362084719</v>
      </c>
      <c r="X10" s="18" t="s">
        <v>99</v>
      </c>
      <c r="Y10" s="18" t="s">
        <v>101</v>
      </c>
      <c r="Z10" s="14">
        <v>100</v>
      </c>
    </row>
    <row r="11" spans="2:27" x14ac:dyDescent="0.25">
      <c r="B11" s="10">
        <v>6</v>
      </c>
      <c r="C11" s="2" t="s">
        <v>34</v>
      </c>
      <c r="D11" s="2" t="s">
        <v>35</v>
      </c>
      <c r="E11" s="2" t="s">
        <v>27</v>
      </c>
      <c r="F11" s="2" t="s">
        <v>27</v>
      </c>
      <c r="G11" s="2">
        <v>4506529</v>
      </c>
      <c r="H11" s="2" t="s">
        <v>190</v>
      </c>
      <c r="J11" s="10"/>
      <c r="K11" s="29">
        <v>563</v>
      </c>
      <c r="L11" s="12">
        <f t="shared" si="0"/>
        <v>201.30562359593691</v>
      </c>
      <c r="M11" s="12">
        <f t="shared" si="0"/>
        <v>106.25792486737569</v>
      </c>
      <c r="N11" s="12">
        <f t="shared" si="0"/>
        <v>74.649767046863218</v>
      </c>
      <c r="O11" s="12">
        <f t="shared" si="0"/>
        <v>58.901298087188437</v>
      </c>
      <c r="P11" s="12">
        <f t="shared" si="0"/>
        <v>43.263269072239616</v>
      </c>
      <c r="Q11" s="12">
        <f t="shared" si="0"/>
        <v>35.553345913518214</v>
      </c>
      <c r="R11" s="12">
        <f t="shared" si="0"/>
        <v>28.055601030773342</v>
      </c>
      <c r="S11" s="12">
        <f t="shared" si="0"/>
        <v>24.50888537621455</v>
      </c>
      <c r="T11" s="12">
        <f t="shared" si="0"/>
        <v>22.530647247196455</v>
      </c>
      <c r="U11" s="12">
        <f t="shared" si="0"/>
        <v>21.325109400943532</v>
      </c>
      <c r="V11" s="12">
        <f t="shared" si="0"/>
        <v>20.550456856387555</v>
      </c>
      <c r="W11" s="12">
        <f t="shared" si="0"/>
        <v>20.03559964123734</v>
      </c>
      <c r="X11" s="18" t="s">
        <v>99</v>
      </c>
      <c r="Y11" s="18" t="s">
        <v>101</v>
      </c>
      <c r="Z11" s="14">
        <v>100</v>
      </c>
    </row>
    <row r="12" spans="2:27" x14ac:dyDescent="0.25">
      <c r="B12" s="10"/>
      <c r="C12" s="2"/>
      <c r="D12" s="2"/>
      <c r="E12" s="2"/>
      <c r="F12" s="2"/>
      <c r="H12" s="2"/>
      <c r="J12" s="10"/>
      <c r="K12" s="29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Z12" s="20"/>
    </row>
    <row r="13" spans="2:27" ht="24" x14ac:dyDescent="0.4">
      <c r="B13" s="4" t="s">
        <v>36</v>
      </c>
      <c r="C13" s="2"/>
      <c r="D13" s="2"/>
      <c r="E13" s="2"/>
      <c r="F13" s="2"/>
      <c r="H13" s="2"/>
      <c r="J13" s="10"/>
      <c r="K13" s="29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Z13" s="20"/>
    </row>
    <row r="14" spans="2:27" x14ac:dyDescent="0.25">
      <c r="B14" s="3" t="s">
        <v>3</v>
      </c>
      <c r="C14" s="9" t="s">
        <v>4</v>
      </c>
      <c r="D14" s="9" t="s">
        <v>5</v>
      </c>
      <c r="E14" s="9" t="s">
        <v>6</v>
      </c>
      <c r="F14" s="9" t="s">
        <v>7</v>
      </c>
      <c r="G14" s="9" t="s">
        <v>8</v>
      </c>
      <c r="H14" s="3" t="s">
        <v>9</v>
      </c>
      <c r="I14" s="9" t="s">
        <v>10</v>
      </c>
      <c r="J14" s="3" t="s">
        <v>11</v>
      </c>
      <c r="K14" s="28" t="s">
        <v>12</v>
      </c>
      <c r="L14" s="3" t="s">
        <v>13</v>
      </c>
      <c r="M14" s="3" t="s">
        <v>14</v>
      </c>
      <c r="N14" s="3" t="s">
        <v>15</v>
      </c>
      <c r="O14" s="3" t="s">
        <v>16</v>
      </c>
      <c r="P14" s="3" t="s">
        <v>17</v>
      </c>
      <c r="Q14" s="3" t="s">
        <v>18</v>
      </c>
      <c r="R14" s="3" t="s">
        <v>19</v>
      </c>
      <c r="S14" s="3" t="s">
        <v>20</v>
      </c>
      <c r="T14" s="3" t="s">
        <v>21</v>
      </c>
      <c r="U14" s="3" t="s">
        <v>22</v>
      </c>
      <c r="V14" s="3">
        <v>84</v>
      </c>
      <c r="W14" s="3" t="s">
        <v>23</v>
      </c>
      <c r="X14" s="19" t="s">
        <v>98</v>
      </c>
      <c r="Y14" s="19" t="s">
        <v>97</v>
      </c>
      <c r="Z14" s="3" t="s">
        <v>102</v>
      </c>
    </row>
    <row r="15" spans="2:27" x14ac:dyDescent="0.25">
      <c r="B15" s="10">
        <v>1</v>
      </c>
      <c r="C15" s="2" t="s">
        <v>30</v>
      </c>
      <c r="D15" s="2" t="s">
        <v>31</v>
      </c>
      <c r="E15" s="2" t="s">
        <v>55</v>
      </c>
      <c r="F15" s="2" t="s">
        <v>55</v>
      </c>
      <c r="G15" s="2">
        <v>4506906</v>
      </c>
      <c r="H15" s="2" t="s">
        <v>169</v>
      </c>
      <c r="I15" s="2" t="s">
        <v>170</v>
      </c>
      <c r="J15" s="10" t="s">
        <v>29</v>
      </c>
      <c r="K15" s="29">
        <v>619</v>
      </c>
      <c r="L15" s="12">
        <f t="shared" ref="L15:W32" si="1">PMT($AA$3,L$5,-$K15)+ROUND(($K15*$AA$3)*0.18,2)</f>
        <v>221.32245294118107</v>
      </c>
      <c r="M15" s="12">
        <f t="shared" si="1"/>
        <v>116.82063142611997</v>
      </c>
      <c r="N15" s="12">
        <f t="shared" si="1"/>
        <v>82.068500536426882</v>
      </c>
      <c r="O15" s="12">
        <f t="shared" si="1"/>
        <v>64.753576404919443</v>
      </c>
      <c r="P15" s="12">
        <f t="shared" si="1"/>
        <v>47.560077363616912</v>
      </c>
      <c r="Q15" s="12">
        <f t="shared" si="1"/>
        <v>39.083270196212737</v>
      </c>
      <c r="R15" s="12">
        <f t="shared" si="1"/>
        <v>30.839746071134456</v>
      </c>
      <c r="S15" s="12">
        <f t="shared" si="1"/>
        <v>26.940248752889534</v>
      </c>
      <c r="T15" s="12">
        <f t="shared" si="1"/>
        <v>24.765240934306586</v>
      </c>
      <c r="U15" s="12">
        <f t="shared" si="1"/>
        <v>23.439791685939692</v>
      </c>
      <c r="V15" s="12">
        <f t="shared" si="1"/>
        <v>22.588086668035345</v>
      </c>
      <c r="W15" s="12">
        <f t="shared" si="1"/>
        <v>22.022018078021162</v>
      </c>
      <c r="X15" s="11" t="s">
        <v>100</v>
      </c>
      <c r="Y15" s="26">
        <v>0.1</v>
      </c>
      <c r="Z15" s="14">
        <f>+K15*Y15</f>
        <v>61.900000000000006</v>
      </c>
    </row>
    <row r="16" spans="2:27" x14ac:dyDescent="0.25">
      <c r="B16" s="10">
        <v>2</v>
      </c>
      <c r="C16" t="s">
        <v>30</v>
      </c>
      <c r="D16" t="s">
        <v>31</v>
      </c>
      <c r="E16" s="2" t="s">
        <v>96</v>
      </c>
      <c r="F16" s="2" t="s">
        <v>96</v>
      </c>
      <c r="G16" s="2">
        <v>4508064</v>
      </c>
      <c r="H16" s="2" t="s">
        <v>171</v>
      </c>
      <c r="I16" s="2" t="s">
        <v>155</v>
      </c>
      <c r="J16" s="10" t="s">
        <v>29</v>
      </c>
      <c r="K16" s="29">
        <v>1997</v>
      </c>
      <c r="L16" s="12">
        <f t="shared" si="1"/>
        <v>714.0394321866537</v>
      </c>
      <c r="M16" s="12">
        <f t="shared" si="1"/>
        <v>376.8986606752207</v>
      </c>
      <c r="N16" s="12">
        <f t="shared" si="1"/>
        <v>264.78233533318979</v>
      </c>
      <c r="O16" s="12">
        <f t="shared" si="1"/>
        <v>208.92142500908582</v>
      </c>
      <c r="P16" s="12">
        <f t="shared" si="1"/>
        <v>153.45225281929399</v>
      </c>
      <c r="Q16" s="12">
        <f t="shared" si="1"/>
        <v>126.10462129537456</v>
      </c>
      <c r="R16" s="12">
        <f t="shared" si="1"/>
        <v>99.509600814306168</v>
      </c>
      <c r="S16" s="12">
        <f t="shared" si="1"/>
        <v>86.929154700356065</v>
      </c>
      <c r="T16" s="12">
        <f t="shared" si="1"/>
        <v>79.912207020695064</v>
      </c>
      <c r="U16" s="12">
        <f t="shared" si="1"/>
        <v>75.636080770309462</v>
      </c>
      <c r="V16" s="12">
        <f t="shared" si="1"/>
        <v>72.888334533225503</v>
      </c>
      <c r="W16" s="12">
        <f t="shared" si="1"/>
        <v>71.062100326023028</v>
      </c>
      <c r="X16" s="21" t="s">
        <v>100</v>
      </c>
      <c r="Y16" s="26">
        <v>0.1</v>
      </c>
      <c r="Z16" s="14">
        <f t="shared" ref="Z16:Z81" si="2">+K16*Y16</f>
        <v>199.70000000000002</v>
      </c>
    </row>
    <row r="17" spans="2:26" x14ac:dyDescent="0.25">
      <c r="B17" s="10">
        <v>3</v>
      </c>
      <c r="C17" s="2" t="s">
        <v>30</v>
      </c>
      <c r="D17" s="2" t="s">
        <v>31</v>
      </c>
      <c r="E17" s="2" t="s">
        <v>27</v>
      </c>
      <c r="F17" s="2" t="s">
        <v>27</v>
      </c>
      <c r="G17" s="2">
        <v>4508184</v>
      </c>
      <c r="H17" s="2" t="s">
        <v>103</v>
      </c>
      <c r="I17" s="2" t="s">
        <v>29</v>
      </c>
      <c r="J17" s="10" t="s">
        <v>29</v>
      </c>
      <c r="K17" s="29">
        <v>1399</v>
      </c>
      <c r="L17" s="12">
        <f t="shared" si="1"/>
        <v>500.21829024993906</v>
      </c>
      <c r="M17" s="12">
        <f t="shared" si="1"/>
        <v>264.03404420862978</v>
      </c>
      <c r="N17" s="12">
        <f t="shared" si="1"/>
        <v>185.4908598553493</v>
      </c>
      <c r="O17" s="12">
        <f t="shared" si="1"/>
        <v>146.3574529733155</v>
      </c>
      <c r="P17" s="12">
        <f t="shared" si="1"/>
        <v>107.49847856494357</v>
      </c>
      <c r="Q17" s="12">
        <f t="shared" si="1"/>
        <v>88.340072705172275</v>
      </c>
      <c r="R17" s="12">
        <f t="shared" si="1"/>
        <v>69.708909133307117</v>
      </c>
      <c r="S17" s="12">
        <f t="shared" si="1"/>
        <v>60.895667213719634</v>
      </c>
      <c r="T17" s="12">
        <f t="shared" si="1"/>
        <v>55.979938719054786</v>
      </c>
      <c r="U17" s="12">
        <f t="shared" si="1"/>
        <v>52.984294941243341</v>
      </c>
      <c r="V17" s="12">
        <f t="shared" si="1"/>
        <v>51.059359044558072</v>
      </c>
      <c r="W17" s="12">
        <f t="shared" si="1"/>
        <v>49.779989161795804</v>
      </c>
      <c r="X17" s="11" t="s">
        <v>100</v>
      </c>
      <c r="Y17" s="26">
        <v>0.1</v>
      </c>
      <c r="Z17" s="14">
        <f t="shared" si="2"/>
        <v>139.9</v>
      </c>
    </row>
    <row r="18" spans="2:26" x14ac:dyDescent="0.25">
      <c r="B18" s="10">
        <v>4</v>
      </c>
      <c r="C18" s="2" t="s">
        <v>30</v>
      </c>
      <c r="D18" s="2" t="s">
        <v>31</v>
      </c>
      <c r="E18" s="2" t="s">
        <v>27</v>
      </c>
      <c r="F18" s="2" t="s">
        <v>27</v>
      </c>
      <c r="G18" s="2">
        <v>4508185</v>
      </c>
      <c r="H18" s="2" t="s">
        <v>104</v>
      </c>
      <c r="I18" s="2" t="s">
        <v>29</v>
      </c>
      <c r="J18" s="10" t="s">
        <v>29</v>
      </c>
      <c r="K18" s="29">
        <v>1799</v>
      </c>
      <c r="L18" s="12">
        <f t="shared" si="1"/>
        <v>643.24564271596887</v>
      </c>
      <c r="M18" s="12">
        <f t="shared" si="1"/>
        <v>339.53194819966052</v>
      </c>
      <c r="N18" s="12">
        <f t="shared" si="1"/>
        <v>238.53181335223258</v>
      </c>
      <c r="O18" s="12">
        <f t="shared" si="1"/>
        <v>188.20944095710834</v>
      </c>
      <c r="P18" s="12">
        <f t="shared" si="1"/>
        <v>138.23996636049566</v>
      </c>
      <c r="Q18" s="12">
        <f t="shared" si="1"/>
        <v>113.60381758156176</v>
      </c>
      <c r="R18" s="12">
        <f t="shared" si="1"/>
        <v>89.645659421600797</v>
      </c>
      <c r="S18" s="12">
        <f t="shared" si="1"/>
        <v>78.312548475683812</v>
      </c>
      <c r="T18" s="12">
        <f t="shared" si="1"/>
        <v>71.991322198412831</v>
      </c>
      <c r="U18" s="12">
        <f t="shared" si="1"/>
        <v>68.139168405501621</v>
      </c>
      <c r="V18" s="12">
        <f t="shared" si="1"/>
        <v>65.663857699185101</v>
      </c>
      <c r="W18" s="12">
        <f t="shared" si="1"/>
        <v>64.018692281680231</v>
      </c>
      <c r="X18" s="11" t="s">
        <v>100</v>
      </c>
      <c r="Y18" s="26">
        <v>0.1</v>
      </c>
      <c r="Z18" s="14">
        <f t="shared" si="2"/>
        <v>179.9</v>
      </c>
    </row>
    <row r="19" spans="2:26" x14ac:dyDescent="0.25">
      <c r="B19" s="10">
        <v>5</v>
      </c>
      <c r="C19" s="2" t="s">
        <v>30</v>
      </c>
      <c r="D19" s="2" t="s">
        <v>31</v>
      </c>
      <c r="E19" s="2" t="s">
        <v>27</v>
      </c>
      <c r="F19" s="2" t="s">
        <v>27</v>
      </c>
      <c r="G19" s="2">
        <v>4502889</v>
      </c>
      <c r="H19" s="2" t="s">
        <v>157</v>
      </c>
      <c r="I19" s="2" t="s">
        <v>29</v>
      </c>
      <c r="J19" s="10" t="s">
        <v>29</v>
      </c>
      <c r="K19" s="29">
        <v>899</v>
      </c>
      <c r="L19" s="12">
        <f t="shared" si="1"/>
        <v>321.44659966740193</v>
      </c>
      <c r="M19" s="12">
        <f t="shared" si="1"/>
        <v>169.67416421984146</v>
      </c>
      <c r="N19" s="12">
        <f t="shared" si="1"/>
        <v>119.20216798424518</v>
      </c>
      <c r="O19" s="12">
        <f t="shared" si="1"/>
        <v>94.054967993574436</v>
      </c>
      <c r="P19" s="12">
        <f t="shared" si="1"/>
        <v>69.084118820503406</v>
      </c>
      <c r="Q19" s="12">
        <f t="shared" si="1"/>
        <v>56.772891609685395</v>
      </c>
      <c r="R19" s="12">
        <f t="shared" si="1"/>
        <v>44.80047127294003</v>
      </c>
      <c r="S19" s="12">
        <f t="shared" si="1"/>
        <v>39.137065636264445</v>
      </c>
      <c r="T19" s="12">
        <f t="shared" si="1"/>
        <v>35.978209369857225</v>
      </c>
      <c r="U19" s="12">
        <f t="shared" si="1"/>
        <v>34.053203110920492</v>
      </c>
      <c r="V19" s="12">
        <f t="shared" si="1"/>
        <v>32.816235726274272</v>
      </c>
      <c r="W19" s="12">
        <f t="shared" si="1"/>
        <v>31.994110261940257</v>
      </c>
      <c r="X19" s="11" t="s">
        <v>100</v>
      </c>
      <c r="Y19" s="26">
        <v>0.1</v>
      </c>
      <c r="Z19" s="14">
        <f t="shared" si="2"/>
        <v>89.9</v>
      </c>
    </row>
    <row r="20" spans="2:26" x14ac:dyDescent="0.25">
      <c r="B20" s="10">
        <v>6</v>
      </c>
      <c r="C20" s="2" t="s">
        <v>30</v>
      </c>
      <c r="D20" s="2" t="s">
        <v>31</v>
      </c>
      <c r="E20" s="2" t="s">
        <v>27</v>
      </c>
      <c r="F20" s="2" t="s">
        <v>27</v>
      </c>
      <c r="G20" s="2">
        <v>4502893</v>
      </c>
      <c r="H20" s="2" t="s">
        <v>137</v>
      </c>
      <c r="I20" s="2" t="s">
        <v>29</v>
      </c>
      <c r="J20" s="10" t="s">
        <v>29</v>
      </c>
      <c r="K20" s="29">
        <v>1099</v>
      </c>
      <c r="L20" s="12">
        <f t="shared" si="1"/>
        <v>392.95527590041678</v>
      </c>
      <c r="M20" s="12">
        <f t="shared" si="1"/>
        <v>207.41811621535683</v>
      </c>
      <c r="N20" s="12">
        <f t="shared" si="1"/>
        <v>145.71764473268684</v>
      </c>
      <c r="O20" s="12">
        <f t="shared" si="1"/>
        <v>114.97596198547086</v>
      </c>
      <c r="P20" s="12">
        <f t="shared" si="1"/>
        <v>84.449862718279476</v>
      </c>
      <c r="Q20" s="12">
        <f t="shared" si="1"/>
        <v>69.39976404788014</v>
      </c>
      <c r="R20" s="12">
        <f t="shared" si="1"/>
        <v>54.76384641708686</v>
      </c>
      <c r="S20" s="12">
        <f t="shared" si="1"/>
        <v>47.840506267246518</v>
      </c>
      <c r="T20" s="12">
        <f t="shared" si="1"/>
        <v>43.978901109536245</v>
      </c>
      <c r="U20" s="12">
        <f t="shared" si="1"/>
        <v>41.625639843049633</v>
      </c>
      <c r="V20" s="12">
        <f t="shared" si="1"/>
        <v>40.113485053587787</v>
      </c>
      <c r="W20" s="12">
        <f t="shared" si="1"/>
        <v>39.108461821882479</v>
      </c>
      <c r="X20" s="11" t="s">
        <v>100</v>
      </c>
      <c r="Y20" s="26">
        <v>0.1</v>
      </c>
      <c r="Z20" s="14">
        <f t="shared" si="2"/>
        <v>109.9</v>
      </c>
    </row>
    <row r="21" spans="2:26" x14ac:dyDescent="0.25">
      <c r="B21" s="10">
        <v>7</v>
      </c>
      <c r="C21" s="2" t="s">
        <v>30</v>
      </c>
      <c r="D21" s="2" t="s">
        <v>31</v>
      </c>
      <c r="E21" s="2" t="s">
        <v>27</v>
      </c>
      <c r="F21" s="2" t="s">
        <v>27</v>
      </c>
      <c r="G21" s="2">
        <v>4502890</v>
      </c>
      <c r="H21" s="2" t="s">
        <v>156</v>
      </c>
      <c r="I21" s="2" t="s">
        <v>29</v>
      </c>
      <c r="J21" s="10" t="s">
        <v>29</v>
      </c>
      <c r="K21" s="29">
        <v>1149</v>
      </c>
      <c r="L21" s="12">
        <f t="shared" si="1"/>
        <v>410.82744495867053</v>
      </c>
      <c r="M21" s="12">
        <f t="shared" si="1"/>
        <v>216.84910421423564</v>
      </c>
      <c r="N21" s="12">
        <f t="shared" si="1"/>
        <v>152.34151391979725</v>
      </c>
      <c r="O21" s="12">
        <f t="shared" si="1"/>
        <v>120.20121048344497</v>
      </c>
      <c r="P21" s="12">
        <f t="shared" si="1"/>
        <v>88.286298692723491</v>
      </c>
      <c r="Q21" s="12">
        <f t="shared" si="1"/>
        <v>72.551482157428822</v>
      </c>
      <c r="R21" s="12">
        <f t="shared" si="1"/>
        <v>57.249690203123571</v>
      </c>
      <c r="S21" s="12">
        <f t="shared" si="1"/>
        <v>50.01136642499204</v>
      </c>
      <c r="T21" s="12">
        <f t="shared" si="1"/>
        <v>45.974074044456003</v>
      </c>
      <c r="U21" s="12">
        <f t="shared" si="1"/>
        <v>43.513749026081911</v>
      </c>
      <c r="V21" s="12">
        <f t="shared" si="1"/>
        <v>41.932797385416166</v>
      </c>
      <c r="W21" s="12">
        <f t="shared" si="1"/>
        <v>40.882049711868035</v>
      </c>
      <c r="X21" s="11" t="s">
        <v>100</v>
      </c>
      <c r="Y21" s="26">
        <v>0.1</v>
      </c>
      <c r="Z21" s="14">
        <f t="shared" si="2"/>
        <v>114.9</v>
      </c>
    </row>
    <row r="22" spans="2:26" x14ac:dyDescent="0.25">
      <c r="B22" s="10">
        <v>8</v>
      </c>
      <c r="C22" s="2" t="s">
        <v>30</v>
      </c>
      <c r="D22" s="2" t="s">
        <v>31</v>
      </c>
      <c r="E22" s="2" t="s">
        <v>27</v>
      </c>
      <c r="F22" s="2" t="s">
        <v>27</v>
      </c>
      <c r="G22" s="2">
        <v>4502897</v>
      </c>
      <c r="H22" s="2" t="s">
        <v>160</v>
      </c>
      <c r="I22" s="2" t="s">
        <v>172</v>
      </c>
      <c r="J22" s="10" t="s">
        <v>29</v>
      </c>
      <c r="K22" s="29">
        <v>1349</v>
      </c>
      <c r="L22" s="12">
        <f t="shared" si="1"/>
        <v>482.34612119168537</v>
      </c>
      <c r="M22" s="12">
        <f t="shared" si="1"/>
        <v>254.603056209751</v>
      </c>
      <c r="N22" s="12">
        <f t="shared" si="1"/>
        <v>178.86699066823891</v>
      </c>
      <c r="O22" s="12">
        <f t="shared" si="1"/>
        <v>141.13220447534138</v>
      </c>
      <c r="P22" s="12">
        <f t="shared" si="1"/>
        <v>103.66204259049955</v>
      </c>
      <c r="Q22" s="12">
        <f t="shared" si="1"/>
        <v>85.188354595623579</v>
      </c>
      <c r="R22" s="12">
        <f t="shared" si="1"/>
        <v>67.223065347270406</v>
      </c>
      <c r="S22" s="12">
        <f t="shared" si="1"/>
        <v>58.724807055974118</v>
      </c>
      <c r="T22" s="12">
        <f t="shared" si="1"/>
        <v>53.984765784135028</v>
      </c>
      <c r="U22" s="12">
        <f t="shared" si="1"/>
        <v>51.096185758211057</v>
      </c>
      <c r="V22" s="12">
        <f t="shared" si="1"/>
        <v>49.240046712729686</v>
      </c>
      <c r="W22" s="12">
        <f t="shared" si="1"/>
        <v>48.006401271810248</v>
      </c>
      <c r="X22" s="11" t="s">
        <v>100</v>
      </c>
      <c r="Y22" s="26">
        <v>0.1</v>
      </c>
      <c r="Z22" s="14">
        <f t="shared" si="2"/>
        <v>134.9</v>
      </c>
    </row>
    <row r="23" spans="2:26" x14ac:dyDescent="0.25">
      <c r="B23" s="10">
        <v>9</v>
      </c>
      <c r="C23" s="2" t="s">
        <v>30</v>
      </c>
      <c r="D23" s="2" t="s">
        <v>31</v>
      </c>
      <c r="E23" s="2" t="s">
        <v>27</v>
      </c>
      <c r="F23" s="2" t="s">
        <v>27</v>
      </c>
      <c r="G23" s="2">
        <v>4506217</v>
      </c>
      <c r="H23" s="2" t="s">
        <v>159</v>
      </c>
      <c r="I23" s="2" t="s">
        <v>172</v>
      </c>
      <c r="J23" s="10" t="s">
        <v>29</v>
      </c>
      <c r="K23" s="29">
        <v>699</v>
      </c>
      <c r="L23" s="12">
        <f t="shared" si="1"/>
        <v>249.92792343438703</v>
      </c>
      <c r="M23" s="12">
        <f t="shared" si="1"/>
        <v>131.92021222432612</v>
      </c>
      <c r="N23" s="12">
        <f t="shared" si="1"/>
        <v>92.676691235803531</v>
      </c>
      <c r="O23" s="12">
        <f t="shared" si="1"/>
        <v>73.123974001677993</v>
      </c>
      <c r="P23" s="12">
        <f t="shared" si="1"/>
        <v>53.708374922727337</v>
      </c>
      <c r="Q23" s="12">
        <f t="shared" si="1"/>
        <v>44.136019171490638</v>
      </c>
      <c r="R23" s="12">
        <f t="shared" si="1"/>
        <v>34.827096128793194</v>
      </c>
      <c r="S23" s="12">
        <f t="shared" si="1"/>
        <v>30.423625005282364</v>
      </c>
      <c r="T23" s="12">
        <f t="shared" si="1"/>
        <v>27.967517630178193</v>
      </c>
      <c r="U23" s="12">
        <f t="shared" si="1"/>
        <v>26.47076637879135</v>
      </c>
      <c r="V23" s="12">
        <f t="shared" si="1"/>
        <v>25.508986398960751</v>
      </c>
      <c r="W23" s="12">
        <f t="shared" si="1"/>
        <v>24.869758701998045</v>
      </c>
      <c r="X23" s="11" t="s">
        <v>100</v>
      </c>
      <c r="Y23" s="26">
        <v>0.1</v>
      </c>
      <c r="Z23" s="14">
        <f t="shared" si="2"/>
        <v>69.900000000000006</v>
      </c>
    </row>
    <row r="24" spans="2:26" x14ac:dyDescent="0.25">
      <c r="B24" s="10">
        <v>10</v>
      </c>
      <c r="C24" s="2" t="s">
        <v>30</v>
      </c>
      <c r="D24" s="2" t="s">
        <v>31</v>
      </c>
      <c r="E24" s="2" t="s">
        <v>27</v>
      </c>
      <c r="F24" s="2" t="s">
        <v>27</v>
      </c>
      <c r="G24" s="2">
        <v>4502892</v>
      </c>
      <c r="H24" s="2" t="s">
        <v>173</v>
      </c>
      <c r="I24" s="2" t="s">
        <v>172</v>
      </c>
      <c r="J24" s="10" t="s">
        <v>29</v>
      </c>
      <c r="K24" s="29">
        <v>729</v>
      </c>
      <c r="L24" s="12">
        <f t="shared" si="1"/>
        <v>260.66122486933926</v>
      </c>
      <c r="M24" s="12">
        <f t="shared" si="1"/>
        <v>137.58880502365341</v>
      </c>
      <c r="N24" s="12">
        <f t="shared" si="1"/>
        <v>96.661012748069794</v>
      </c>
      <c r="O24" s="12">
        <f t="shared" si="1"/>
        <v>76.269123100462465</v>
      </c>
      <c r="P24" s="12">
        <f t="shared" si="1"/>
        <v>56.020236507393747</v>
      </c>
      <c r="Q24" s="12">
        <f t="shared" si="1"/>
        <v>46.037050037219856</v>
      </c>
      <c r="R24" s="12">
        <f t="shared" si="1"/>
        <v>36.328602400415214</v>
      </c>
      <c r="S24" s="12">
        <f t="shared" si="1"/>
        <v>31.736141099929679</v>
      </c>
      <c r="T24" s="12">
        <f t="shared" si="1"/>
        <v>29.174621391130049</v>
      </c>
      <c r="U24" s="12">
        <f t="shared" si="1"/>
        <v>27.613631888610719</v>
      </c>
      <c r="V24" s="12">
        <f t="shared" si="1"/>
        <v>26.610573798057779</v>
      </c>
      <c r="W24" s="12">
        <f t="shared" si="1"/>
        <v>25.943911435989378</v>
      </c>
      <c r="X24" s="11" t="s">
        <v>100</v>
      </c>
      <c r="Y24" s="26">
        <v>0.1</v>
      </c>
      <c r="Z24" s="14">
        <f t="shared" si="2"/>
        <v>72.900000000000006</v>
      </c>
    </row>
    <row r="25" spans="2:26" x14ac:dyDescent="0.25">
      <c r="B25" s="10">
        <v>11</v>
      </c>
      <c r="C25" s="2" t="s">
        <v>30</v>
      </c>
      <c r="D25" s="2" t="s">
        <v>31</v>
      </c>
      <c r="E25" s="2" t="s">
        <v>27</v>
      </c>
      <c r="F25" s="2" t="s">
        <v>27</v>
      </c>
      <c r="G25" s="32">
        <v>4500110</v>
      </c>
      <c r="H25" s="2" t="s">
        <v>207</v>
      </c>
      <c r="J25" s="10"/>
      <c r="K25" s="29">
        <v>749</v>
      </c>
      <c r="L25" s="12">
        <f t="shared" si="1"/>
        <v>267.81009249264071</v>
      </c>
      <c r="M25" s="12">
        <f t="shared" si="1"/>
        <v>141.36120022320497</v>
      </c>
      <c r="N25" s="12">
        <f t="shared" si="1"/>
        <v>99.310560422913952</v>
      </c>
      <c r="O25" s="12">
        <f t="shared" si="1"/>
        <v>78.359222499652105</v>
      </c>
      <c r="P25" s="12">
        <f t="shared" si="1"/>
        <v>57.55481089717135</v>
      </c>
      <c r="Q25" s="12">
        <f t="shared" si="1"/>
        <v>47.297737281039332</v>
      </c>
      <c r="R25" s="12">
        <f t="shared" si="1"/>
        <v>37.322939914829895</v>
      </c>
      <c r="S25" s="12">
        <f t="shared" si="1"/>
        <v>32.604485163027888</v>
      </c>
      <c r="T25" s="12">
        <f t="shared" si="1"/>
        <v>29.972690565097956</v>
      </c>
      <c r="U25" s="12">
        <f t="shared" si="1"/>
        <v>28.368875561823636</v>
      </c>
      <c r="V25" s="12">
        <f t="shared" si="1"/>
        <v>27.338298730789134</v>
      </c>
      <c r="W25" s="12">
        <f t="shared" si="1"/>
        <v>26.653346591983599</v>
      </c>
      <c r="X25" s="11" t="s">
        <v>100</v>
      </c>
      <c r="Y25" s="26">
        <v>0.1</v>
      </c>
      <c r="Z25" s="14">
        <f t="shared" si="2"/>
        <v>74.900000000000006</v>
      </c>
    </row>
    <row r="26" spans="2:26" x14ac:dyDescent="0.25">
      <c r="B26" s="10">
        <v>12</v>
      </c>
      <c r="C26" s="2" t="s">
        <v>30</v>
      </c>
      <c r="D26" s="2" t="s">
        <v>31</v>
      </c>
      <c r="E26" s="2" t="s">
        <v>27</v>
      </c>
      <c r="F26" s="2" t="s">
        <v>27</v>
      </c>
      <c r="G26" s="32" t="s">
        <v>208</v>
      </c>
      <c r="H26" s="2" t="s">
        <v>209</v>
      </c>
      <c r="J26" s="10"/>
      <c r="K26" s="29">
        <v>1099</v>
      </c>
      <c r="L26" s="12">
        <f t="shared" si="1"/>
        <v>392.95527590041678</v>
      </c>
      <c r="M26" s="12">
        <f t="shared" si="1"/>
        <v>207.41811621535683</v>
      </c>
      <c r="N26" s="12">
        <f t="shared" si="1"/>
        <v>145.71764473268684</v>
      </c>
      <c r="O26" s="12">
        <f t="shared" si="1"/>
        <v>114.97596198547086</v>
      </c>
      <c r="P26" s="12">
        <f t="shared" si="1"/>
        <v>84.449862718279476</v>
      </c>
      <c r="Q26" s="12">
        <f t="shared" si="1"/>
        <v>69.39976404788014</v>
      </c>
      <c r="R26" s="12">
        <f t="shared" si="1"/>
        <v>54.76384641708686</v>
      </c>
      <c r="S26" s="12">
        <f t="shared" si="1"/>
        <v>47.840506267246518</v>
      </c>
      <c r="T26" s="12">
        <f t="shared" si="1"/>
        <v>43.978901109536245</v>
      </c>
      <c r="U26" s="12">
        <f t="shared" si="1"/>
        <v>41.625639843049633</v>
      </c>
      <c r="V26" s="12">
        <f t="shared" si="1"/>
        <v>40.113485053587787</v>
      </c>
      <c r="W26" s="12">
        <f t="shared" si="1"/>
        <v>39.108461821882479</v>
      </c>
      <c r="X26" s="11" t="s">
        <v>100</v>
      </c>
      <c r="Y26" s="26">
        <v>0.1</v>
      </c>
      <c r="Z26" s="14">
        <f t="shared" si="2"/>
        <v>109.9</v>
      </c>
    </row>
    <row r="27" spans="2:26" x14ac:dyDescent="0.25">
      <c r="B27" s="10">
        <v>13</v>
      </c>
      <c r="C27" t="s">
        <v>89</v>
      </c>
      <c r="D27" s="2" t="s">
        <v>38</v>
      </c>
      <c r="E27" s="2" t="s">
        <v>39</v>
      </c>
      <c r="F27" s="2" t="s">
        <v>40</v>
      </c>
      <c r="G27" s="2">
        <v>4506549</v>
      </c>
      <c r="H27" t="s">
        <v>90</v>
      </c>
      <c r="I27" t="s">
        <v>151</v>
      </c>
      <c r="K27" s="27">
        <v>4999</v>
      </c>
      <c r="L27" s="12">
        <f t="shared" si="1"/>
        <v>1787.4144624442072</v>
      </c>
      <c r="M27" s="12">
        <f t="shared" si="1"/>
        <v>943.46518012790602</v>
      </c>
      <c r="N27" s="12">
        <f t="shared" si="1"/>
        <v>662.80944132729883</v>
      </c>
      <c r="O27" s="12">
        <f t="shared" si="1"/>
        <v>522.97534482745107</v>
      </c>
      <c r="P27" s="12">
        <f t="shared" si="1"/>
        <v>384.1218687249127</v>
      </c>
      <c r="Q27" s="12">
        <f t="shared" si="1"/>
        <v>315.66377659267772</v>
      </c>
      <c r="R27" s="12">
        <f t="shared" si="1"/>
        <v>249.08966172795019</v>
      </c>
      <c r="S27" s="12">
        <f t="shared" si="1"/>
        <v>217.59759857139707</v>
      </c>
      <c r="T27" s="12">
        <f t="shared" si="1"/>
        <v>200.03239003327727</v>
      </c>
      <c r="U27" s="12">
        <f t="shared" si="1"/>
        <v>189.32815611956789</v>
      </c>
      <c r="V27" s="12">
        <f t="shared" si="1"/>
        <v>182.44984693620142</v>
      </c>
      <c r="W27" s="12">
        <f t="shared" si="1"/>
        <v>177.87831724075571</v>
      </c>
      <c r="X27" s="11" t="s">
        <v>100</v>
      </c>
      <c r="Y27" s="26">
        <v>0.1</v>
      </c>
      <c r="Z27" s="14">
        <f t="shared" si="2"/>
        <v>499.90000000000003</v>
      </c>
    </row>
    <row r="28" spans="2:26" x14ac:dyDescent="0.25">
      <c r="B28" s="10">
        <v>14</v>
      </c>
      <c r="C28" t="s">
        <v>89</v>
      </c>
      <c r="D28" s="2" t="s">
        <v>38</v>
      </c>
      <c r="E28" s="2" t="s">
        <v>39</v>
      </c>
      <c r="F28" s="2" t="s">
        <v>40</v>
      </c>
      <c r="G28" s="2">
        <v>4506628</v>
      </c>
      <c r="H28" t="s">
        <v>90</v>
      </c>
      <c r="I28" t="s">
        <v>132</v>
      </c>
      <c r="K28" s="27">
        <v>2299</v>
      </c>
      <c r="L28" s="12">
        <f t="shared" si="1"/>
        <v>822.01733329850617</v>
      </c>
      <c r="M28" s="12">
        <f t="shared" si="1"/>
        <v>433.89182818844887</v>
      </c>
      <c r="N28" s="12">
        <f t="shared" si="1"/>
        <v>304.82050522333668</v>
      </c>
      <c r="O28" s="12">
        <f t="shared" si="1"/>
        <v>240.51192593684942</v>
      </c>
      <c r="P28" s="12">
        <f t="shared" si="1"/>
        <v>176.65432610493585</v>
      </c>
      <c r="Q28" s="12">
        <f t="shared" si="1"/>
        <v>145.17099867704863</v>
      </c>
      <c r="R28" s="12">
        <f t="shared" si="1"/>
        <v>114.55409728196787</v>
      </c>
      <c r="S28" s="12">
        <f t="shared" si="1"/>
        <v>100.07115005313899</v>
      </c>
      <c r="T28" s="12">
        <f t="shared" si="1"/>
        <v>91.993051547610406</v>
      </c>
      <c r="U28" s="12">
        <f t="shared" si="1"/>
        <v>87.070260235824492</v>
      </c>
      <c r="V28" s="12">
        <f t="shared" si="1"/>
        <v>83.906981017468908</v>
      </c>
      <c r="W28" s="12">
        <f t="shared" si="1"/>
        <v>81.804571181535778</v>
      </c>
      <c r="X28" s="11" t="s">
        <v>100</v>
      </c>
      <c r="Y28" s="26">
        <v>0.1</v>
      </c>
      <c r="Z28" s="14">
        <f t="shared" si="2"/>
        <v>229.9</v>
      </c>
    </row>
    <row r="29" spans="2:26" x14ac:dyDescent="0.25">
      <c r="B29" s="10">
        <v>15</v>
      </c>
      <c r="C29" t="s">
        <v>89</v>
      </c>
      <c r="D29" s="2" t="s">
        <v>38</v>
      </c>
      <c r="E29" s="2" t="s">
        <v>39</v>
      </c>
      <c r="F29" s="2" t="s">
        <v>40</v>
      </c>
      <c r="G29" s="2">
        <v>4506629</v>
      </c>
      <c r="H29" t="s">
        <v>90</v>
      </c>
      <c r="I29" t="s">
        <v>133</v>
      </c>
      <c r="K29" s="27">
        <v>2469</v>
      </c>
      <c r="L29" s="12">
        <f t="shared" si="1"/>
        <v>882.80270809656872</v>
      </c>
      <c r="M29" s="12">
        <f t="shared" si="1"/>
        <v>465.97718738463692</v>
      </c>
      <c r="N29" s="12">
        <f t="shared" si="1"/>
        <v>327.36166045951211</v>
      </c>
      <c r="O29" s="12">
        <f t="shared" si="1"/>
        <v>258.29777082996139</v>
      </c>
      <c r="P29" s="12">
        <f t="shared" si="1"/>
        <v>189.71820841804552</v>
      </c>
      <c r="Q29" s="12">
        <f t="shared" si="1"/>
        <v>155.90684024951415</v>
      </c>
      <c r="R29" s="12">
        <f t="shared" si="1"/>
        <v>123.02596615449269</v>
      </c>
      <c r="S29" s="12">
        <f t="shared" si="1"/>
        <v>107.47207458947376</v>
      </c>
      <c r="T29" s="12">
        <f t="shared" si="1"/>
        <v>98.796639526337586</v>
      </c>
      <c r="U29" s="12">
        <f t="shared" si="1"/>
        <v>93.509831458134258</v>
      </c>
      <c r="V29" s="12">
        <f t="shared" si="1"/>
        <v>90.112642945685408</v>
      </c>
      <c r="W29" s="12">
        <f t="shared" si="1"/>
        <v>87.854770007486664</v>
      </c>
      <c r="X29" s="11" t="s">
        <v>100</v>
      </c>
      <c r="Y29" s="26">
        <v>0.1</v>
      </c>
      <c r="Z29" s="14">
        <f t="shared" si="2"/>
        <v>246.9</v>
      </c>
    </row>
    <row r="30" spans="2:26" x14ac:dyDescent="0.25">
      <c r="B30" s="10">
        <v>16</v>
      </c>
      <c r="C30" t="s">
        <v>89</v>
      </c>
      <c r="D30" s="2" t="s">
        <v>38</v>
      </c>
      <c r="E30" s="2" t="s">
        <v>39</v>
      </c>
      <c r="F30" s="2" t="s">
        <v>40</v>
      </c>
      <c r="G30" s="2">
        <v>4506530</v>
      </c>
      <c r="H30" t="s">
        <v>90</v>
      </c>
      <c r="I30"/>
      <c r="K30" s="27">
        <v>1099</v>
      </c>
      <c r="L30" s="12">
        <f t="shared" si="1"/>
        <v>392.95527590041678</v>
      </c>
      <c r="M30" s="12">
        <f t="shared" si="1"/>
        <v>207.41811621535683</v>
      </c>
      <c r="N30" s="12">
        <f t="shared" si="1"/>
        <v>145.71764473268684</v>
      </c>
      <c r="O30" s="12">
        <f t="shared" si="1"/>
        <v>114.97596198547086</v>
      </c>
      <c r="P30" s="12">
        <f t="shared" si="1"/>
        <v>84.449862718279476</v>
      </c>
      <c r="Q30" s="12">
        <f t="shared" si="1"/>
        <v>69.39976404788014</v>
      </c>
      <c r="R30" s="12">
        <f t="shared" si="1"/>
        <v>54.76384641708686</v>
      </c>
      <c r="S30" s="12">
        <f t="shared" si="1"/>
        <v>47.840506267246518</v>
      </c>
      <c r="T30" s="12">
        <f t="shared" si="1"/>
        <v>43.978901109536245</v>
      </c>
      <c r="U30" s="12">
        <f t="shared" si="1"/>
        <v>41.625639843049633</v>
      </c>
      <c r="V30" s="12">
        <f t="shared" si="1"/>
        <v>40.113485053587787</v>
      </c>
      <c r="W30" s="12">
        <f t="shared" si="1"/>
        <v>39.108461821882479</v>
      </c>
      <c r="X30" s="21" t="s">
        <v>100</v>
      </c>
      <c r="Y30" s="26">
        <v>0.1</v>
      </c>
      <c r="Z30" s="14">
        <f t="shared" si="2"/>
        <v>109.9</v>
      </c>
    </row>
    <row r="31" spans="2:26" x14ac:dyDescent="0.25">
      <c r="B31" s="10">
        <v>17</v>
      </c>
      <c r="C31" t="s">
        <v>89</v>
      </c>
      <c r="D31" s="2" t="s">
        <v>45</v>
      </c>
      <c r="E31" s="2" t="s">
        <v>39</v>
      </c>
      <c r="F31" s="2" t="s">
        <v>39</v>
      </c>
      <c r="G31" s="2">
        <v>4507192</v>
      </c>
      <c r="H31" t="s">
        <v>106</v>
      </c>
      <c r="I31"/>
      <c r="K31" s="27">
        <v>3759</v>
      </c>
      <c r="L31" s="12">
        <f t="shared" si="1"/>
        <v>1344.0546697995148</v>
      </c>
      <c r="M31" s="12">
        <f t="shared" si="1"/>
        <v>709.44667775571088</v>
      </c>
      <c r="N31" s="12">
        <f t="shared" si="1"/>
        <v>498.4074854869607</v>
      </c>
      <c r="O31" s="12">
        <f t="shared" si="1"/>
        <v>393.25918207769337</v>
      </c>
      <c r="P31" s="12">
        <f t="shared" si="1"/>
        <v>288.84825655870111</v>
      </c>
      <c r="Q31" s="12">
        <f t="shared" si="1"/>
        <v>237.37116747587029</v>
      </c>
      <c r="R31" s="12">
        <f t="shared" si="1"/>
        <v>187.31073583423978</v>
      </c>
      <c r="S31" s="12">
        <f t="shared" si="1"/>
        <v>163.63026665930815</v>
      </c>
      <c r="T31" s="12">
        <f t="shared" si="1"/>
        <v>150.42210124726728</v>
      </c>
      <c r="U31" s="12">
        <f t="shared" si="1"/>
        <v>142.37304838036721</v>
      </c>
      <c r="V31" s="12">
        <f t="shared" si="1"/>
        <v>137.2009011068576</v>
      </c>
      <c r="W31" s="12">
        <f t="shared" si="1"/>
        <v>133.76333756911396</v>
      </c>
      <c r="X31" s="11" t="s">
        <v>100</v>
      </c>
      <c r="Y31" s="26">
        <v>0.1</v>
      </c>
      <c r="Z31" s="14">
        <f t="shared" si="2"/>
        <v>375.90000000000003</v>
      </c>
    </row>
    <row r="32" spans="2:26" x14ac:dyDescent="0.25">
      <c r="B32" s="10">
        <v>18</v>
      </c>
      <c r="C32" t="s">
        <v>89</v>
      </c>
      <c r="D32" s="2" t="s">
        <v>45</v>
      </c>
      <c r="E32" s="2" t="s">
        <v>39</v>
      </c>
      <c r="F32" s="2" t="s">
        <v>39</v>
      </c>
      <c r="G32" s="2">
        <v>4501300</v>
      </c>
      <c r="H32" t="s">
        <v>107</v>
      </c>
      <c r="I32"/>
      <c r="K32" s="27">
        <v>2929</v>
      </c>
      <c r="L32" s="12">
        <f t="shared" si="1"/>
        <v>1047.276663432503</v>
      </c>
      <c r="M32" s="12">
        <f t="shared" si="1"/>
        <v>552.79227697432225</v>
      </c>
      <c r="N32" s="12">
        <f t="shared" si="1"/>
        <v>388.35125698092787</v>
      </c>
      <c r="O32" s="12">
        <f t="shared" si="1"/>
        <v>306.42005701132314</v>
      </c>
      <c r="P32" s="12">
        <f t="shared" si="1"/>
        <v>225.06341938293045</v>
      </c>
      <c r="Q32" s="12">
        <f t="shared" si="1"/>
        <v>184.95264685736205</v>
      </c>
      <c r="R32" s="12">
        <f t="shared" si="1"/>
        <v>145.94572898603042</v>
      </c>
      <c r="S32" s="12">
        <f t="shared" si="1"/>
        <v>127.49398804073255</v>
      </c>
      <c r="T32" s="12">
        <f t="shared" si="1"/>
        <v>117.20223052759933</v>
      </c>
      <c r="U32" s="12">
        <f t="shared" si="1"/>
        <v>110.93043594203128</v>
      </c>
      <c r="V32" s="12">
        <f t="shared" si="1"/>
        <v>106.9003163985065</v>
      </c>
      <c r="W32" s="12">
        <f t="shared" si="1"/>
        <v>104.22177859535375</v>
      </c>
      <c r="X32" s="11" t="s">
        <v>100</v>
      </c>
      <c r="Y32" s="26">
        <v>0.1</v>
      </c>
      <c r="Z32" s="14">
        <f t="shared" si="2"/>
        <v>292.90000000000003</v>
      </c>
    </row>
    <row r="33" spans="2:26" x14ac:dyDescent="0.25">
      <c r="B33" s="10">
        <v>19</v>
      </c>
      <c r="C33" t="s">
        <v>89</v>
      </c>
      <c r="D33" s="2" t="s">
        <v>45</v>
      </c>
      <c r="E33" s="2" t="s">
        <v>39</v>
      </c>
      <c r="F33" s="2" t="s">
        <v>39</v>
      </c>
      <c r="G33" s="2">
        <v>4503610</v>
      </c>
      <c r="H33" t="s">
        <v>119</v>
      </c>
      <c r="I33"/>
      <c r="K33" s="27">
        <v>1189</v>
      </c>
      <c r="L33" s="12">
        <f t="shared" ref="L33:W54" si="3">PMT($AA$3,L$5,-$K33)+ROUND(($K33*$AA$3)*0.18,2)</f>
        <v>425.13518020527346</v>
      </c>
      <c r="M33" s="12">
        <f t="shared" si="3"/>
        <v>224.40389461333874</v>
      </c>
      <c r="N33" s="12">
        <f t="shared" si="3"/>
        <v>157.65060926948559</v>
      </c>
      <c r="O33" s="12">
        <f t="shared" si="3"/>
        <v>124.39140928182424</v>
      </c>
      <c r="P33" s="12">
        <f t="shared" si="3"/>
        <v>91.365447472278703</v>
      </c>
      <c r="Q33" s="12">
        <f t="shared" si="3"/>
        <v>75.082856645067764</v>
      </c>
      <c r="R33" s="12">
        <f t="shared" si="3"/>
        <v>59.248365231952938</v>
      </c>
      <c r="S33" s="12">
        <f t="shared" si="3"/>
        <v>51.758054551188458</v>
      </c>
      <c r="T33" s="12">
        <f t="shared" si="3"/>
        <v>47.580212392391807</v>
      </c>
      <c r="U33" s="12">
        <f t="shared" si="3"/>
        <v>45.034236372507742</v>
      </c>
      <c r="V33" s="12">
        <f t="shared" si="3"/>
        <v>43.398247250878875</v>
      </c>
      <c r="W33" s="12">
        <f t="shared" si="3"/>
        <v>42.310920023856475</v>
      </c>
      <c r="X33" s="11" t="s">
        <v>100</v>
      </c>
      <c r="Y33" s="26">
        <v>0.1</v>
      </c>
      <c r="Z33" s="14">
        <f t="shared" si="2"/>
        <v>118.9</v>
      </c>
    </row>
    <row r="34" spans="2:26" x14ac:dyDescent="0.25">
      <c r="B34" s="10">
        <v>20</v>
      </c>
      <c r="C34" t="s">
        <v>89</v>
      </c>
      <c r="D34" s="2" t="s">
        <v>45</v>
      </c>
      <c r="E34" s="2" t="s">
        <v>39</v>
      </c>
      <c r="F34" s="2" t="s">
        <v>39</v>
      </c>
      <c r="G34" s="2">
        <v>4502729</v>
      </c>
      <c r="H34" t="s">
        <v>62</v>
      </c>
      <c r="I34" t="s">
        <v>152</v>
      </c>
      <c r="K34" s="27">
        <v>2999</v>
      </c>
      <c r="L34" s="12">
        <f t="shared" si="3"/>
        <v>1072.3077001140582</v>
      </c>
      <c r="M34" s="12">
        <f t="shared" si="3"/>
        <v>566.00566017275253</v>
      </c>
      <c r="N34" s="12">
        <f t="shared" si="3"/>
        <v>397.63467384288242</v>
      </c>
      <c r="O34" s="12">
        <f t="shared" si="3"/>
        <v>313.74540490848693</v>
      </c>
      <c r="P34" s="12">
        <f t="shared" si="3"/>
        <v>230.44442974715207</v>
      </c>
      <c r="Q34" s="12">
        <f t="shared" si="3"/>
        <v>189.37505221073025</v>
      </c>
      <c r="R34" s="12">
        <f t="shared" si="3"/>
        <v>149.4359102864818</v>
      </c>
      <c r="S34" s="12">
        <f t="shared" si="3"/>
        <v>130.54319226157628</v>
      </c>
      <c r="T34" s="12">
        <f t="shared" si="3"/>
        <v>120.00547263648699</v>
      </c>
      <c r="U34" s="12">
        <f t="shared" si="3"/>
        <v>113.58378879827647</v>
      </c>
      <c r="V34" s="12">
        <f t="shared" si="3"/>
        <v>109.45735366306623</v>
      </c>
      <c r="W34" s="12">
        <f t="shared" si="3"/>
        <v>106.71480164133352</v>
      </c>
      <c r="X34" s="11" t="s">
        <v>100</v>
      </c>
      <c r="Y34" s="26">
        <v>0.1</v>
      </c>
      <c r="Z34" s="14">
        <f t="shared" si="2"/>
        <v>299.90000000000003</v>
      </c>
    </row>
    <row r="35" spans="2:26" x14ac:dyDescent="0.25">
      <c r="B35" s="10">
        <v>21</v>
      </c>
      <c r="C35" t="s">
        <v>89</v>
      </c>
      <c r="D35" s="2" t="s">
        <v>45</v>
      </c>
      <c r="E35" s="2" t="s">
        <v>39</v>
      </c>
      <c r="F35" s="2" t="s">
        <v>39</v>
      </c>
      <c r="G35" s="2">
        <v>4502730</v>
      </c>
      <c r="H35" t="s">
        <v>62</v>
      </c>
      <c r="I35"/>
      <c r="K35" s="27">
        <v>1189</v>
      </c>
      <c r="L35" s="12">
        <f t="shared" si="3"/>
        <v>425.13518020527346</v>
      </c>
      <c r="M35" s="12">
        <f t="shared" si="3"/>
        <v>224.40389461333874</v>
      </c>
      <c r="N35" s="12">
        <f t="shared" si="3"/>
        <v>157.65060926948559</v>
      </c>
      <c r="O35" s="12">
        <f t="shared" si="3"/>
        <v>124.39140928182424</v>
      </c>
      <c r="P35" s="12">
        <f t="shared" si="3"/>
        <v>91.365447472278703</v>
      </c>
      <c r="Q35" s="12">
        <f t="shared" si="3"/>
        <v>75.082856645067764</v>
      </c>
      <c r="R35" s="12">
        <f t="shared" si="3"/>
        <v>59.248365231952938</v>
      </c>
      <c r="S35" s="12">
        <f t="shared" si="3"/>
        <v>51.758054551188458</v>
      </c>
      <c r="T35" s="12">
        <f t="shared" si="3"/>
        <v>47.580212392391807</v>
      </c>
      <c r="U35" s="12">
        <f t="shared" si="3"/>
        <v>45.034236372507742</v>
      </c>
      <c r="V35" s="12">
        <f t="shared" si="3"/>
        <v>43.398247250878875</v>
      </c>
      <c r="W35" s="12">
        <f t="shared" si="3"/>
        <v>42.310920023856475</v>
      </c>
      <c r="X35" s="11" t="s">
        <v>100</v>
      </c>
      <c r="Y35" s="26">
        <v>0.1</v>
      </c>
      <c r="Z35" s="14">
        <f t="shared" si="2"/>
        <v>118.9</v>
      </c>
    </row>
    <row r="36" spans="2:26" x14ac:dyDescent="0.25">
      <c r="B36" s="10">
        <v>22</v>
      </c>
      <c r="C36" t="s">
        <v>89</v>
      </c>
      <c r="D36" s="2" t="s">
        <v>45</v>
      </c>
      <c r="E36" s="2" t="s">
        <v>39</v>
      </c>
      <c r="F36" s="2" t="s">
        <v>39</v>
      </c>
      <c r="G36" s="2">
        <v>4506074</v>
      </c>
      <c r="H36" t="s">
        <v>62</v>
      </c>
      <c r="I36" t="s">
        <v>138</v>
      </c>
      <c r="K36" s="27">
        <v>4999</v>
      </c>
      <c r="L36" s="12">
        <f t="shared" si="3"/>
        <v>1787.4144624442072</v>
      </c>
      <c r="M36" s="12">
        <f t="shared" si="3"/>
        <v>943.46518012790602</v>
      </c>
      <c r="N36" s="12">
        <f t="shared" si="3"/>
        <v>662.80944132729883</v>
      </c>
      <c r="O36" s="12">
        <f t="shared" si="3"/>
        <v>522.97534482745107</v>
      </c>
      <c r="P36" s="12">
        <f t="shared" si="3"/>
        <v>384.1218687249127</v>
      </c>
      <c r="Q36" s="12">
        <f t="shared" si="3"/>
        <v>315.66377659267772</v>
      </c>
      <c r="R36" s="12">
        <f t="shared" si="3"/>
        <v>249.08966172795019</v>
      </c>
      <c r="S36" s="12">
        <f t="shared" si="3"/>
        <v>217.59759857139707</v>
      </c>
      <c r="T36" s="12">
        <f t="shared" si="3"/>
        <v>200.03239003327727</v>
      </c>
      <c r="U36" s="12">
        <f t="shared" si="3"/>
        <v>189.32815611956789</v>
      </c>
      <c r="V36" s="12">
        <f t="shared" si="3"/>
        <v>182.44984693620142</v>
      </c>
      <c r="W36" s="12">
        <f t="shared" si="3"/>
        <v>177.87831724075571</v>
      </c>
      <c r="X36" s="21" t="s">
        <v>100</v>
      </c>
      <c r="Y36" s="26">
        <v>0.1</v>
      </c>
      <c r="Z36" s="14">
        <f t="shared" si="2"/>
        <v>499.90000000000003</v>
      </c>
    </row>
    <row r="37" spans="2:26" x14ac:dyDescent="0.25">
      <c r="B37" s="10">
        <v>23</v>
      </c>
      <c r="C37" t="s">
        <v>89</v>
      </c>
      <c r="D37" s="2" t="s">
        <v>45</v>
      </c>
      <c r="E37" s="2" t="s">
        <v>39</v>
      </c>
      <c r="F37" s="2" t="s">
        <v>39</v>
      </c>
      <c r="G37" s="2">
        <v>4506076</v>
      </c>
      <c r="H37" t="s">
        <v>62</v>
      </c>
      <c r="I37" t="s">
        <v>46</v>
      </c>
      <c r="K37" s="27">
        <v>2629</v>
      </c>
      <c r="L37" s="12">
        <f t="shared" si="3"/>
        <v>940.01364908298069</v>
      </c>
      <c r="M37" s="12">
        <f t="shared" si="3"/>
        <v>496.17634898104916</v>
      </c>
      <c r="N37" s="12">
        <f t="shared" si="3"/>
        <v>348.57804185826541</v>
      </c>
      <c r="O37" s="12">
        <f t="shared" si="3"/>
        <v>275.0385660234785</v>
      </c>
      <c r="P37" s="12">
        <f t="shared" si="3"/>
        <v>202.01480353626636</v>
      </c>
      <c r="Q37" s="12">
        <f t="shared" si="3"/>
        <v>166.01233820006993</v>
      </c>
      <c r="R37" s="12">
        <f t="shared" si="3"/>
        <v>131.00066626981018</v>
      </c>
      <c r="S37" s="12">
        <f t="shared" si="3"/>
        <v>114.43882709425942</v>
      </c>
      <c r="T37" s="12">
        <f t="shared" si="3"/>
        <v>105.20119291808079</v>
      </c>
      <c r="U37" s="12">
        <f t="shared" si="3"/>
        <v>99.571780843837558</v>
      </c>
      <c r="V37" s="12">
        <f t="shared" si="3"/>
        <v>95.95444240753622</v>
      </c>
      <c r="W37" s="12">
        <f t="shared" si="3"/>
        <v>93.550251255440429</v>
      </c>
      <c r="X37" s="21" t="s">
        <v>100</v>
      </c>
      <c r="Y37" s="26">
        <v>0.1</v>
      </c>
      <c r="Z37" s="14">
        <f t="shared" si="2"/>
        <v>262.90000000000003</v>
      </c>
    </row>
    <row r="38" spans="2:26" x14ac:dyDescent="0.25">
      <c r="B38" s="10">
        <v>24</v>
      </c>
      <c r="C38" t="s">
        <v>89</v>
      </c>
      <c r="D38" s="2" t="s">
        <v>45</v>
      </c>
      <c r="E38" s="2" t="s">
        <v>39</v>
      </c>
      <c r="F38" s="2" t="s">
        <v>39</v>
      </c>
      <c r="G38" s="2">
        <v>4506078</v>
      </c>
      <c r="H38" t="s">
        <v>62</v>
      </c>
      <c r="I38" t="s">
        <v>151</v>
      </c>
      <c r="K38" s="27">
        <v>4999</v>
      </c>
      <c r="L38" s="12">
        <f t="shared" si="3"/>
        <v>1787.4144624442072</v>
      </c>
      <c r="M38" s="12">
        <f t="shared" si="3"/>
        <v>943.46518012790602</v>
      </c>
      <c r="N38" s="12">
        <f t="shared" si="3"/>
        <v>662.80944132729883</v>
      </c>
      <c r="O38" s="12">
        <f t="shared" si="3"/>
        <v>522.97534482745107</v>
      </c>
      <c r="P38" s="12">
        <f t="shared" si="3"/>
        <v>384.1218687249127</v>
      </c>
      <c r="Q38" s="12">
        <f t="shared" si="3"/>
        <v>315.66377659267772</v>
      </c>
      <c r="R38" s="12">
        <f t="shared" si="3"/>
        <v>249.08966172795019</v>
      </c>
      <c r="S38" s="12">
        <f t="shared" si="3"/>
        <v>217.59759857139707</v>
      </c>
      <c r="T38" s="12">
        <f t="shared" si="3"/>
        <v>200.03239003327727</v>
      </c>
      <c r="U38" s="12">
        <f t="shared" si="3"/>
        <v>189.32815611956789</v>
      </c>
      <c r="V38" s="12">
        <f t="shared" si="3"/>
        <v>182.44984693620142</v>
      </c>
      <c r="W38" s="12">
        <f t="shared" si="3"/>
        <v>177.87831724075571</v>
      </c>
      <c r="X38" s="21" t="s">
        <v>100</v>
      </c>
      <c r="Y38" s="26">
        <v>0.1</v>
      </c>
      <c r="Z38" s="14">
        <f t="shared" si="2"/>
        <v>499.90000000000003</v>
      </c>
    </row>
    <row r="39" spans="2:26" x14ac:dyDescent="0.25">
      <c r="B39" s="10">
        <v>25</v>
      </c>
      <c r="C39" t="s">
        <v>89</v>
      </c>
      <c r="D39" s="2" t="s">
        <v>45</v>
      </c>
      <c r="E39" s="2" t="s">
        <v>39</v>
      </c>
      <c r="F39" s="2" t="s">
        <v>39</v>
      </c>
      <c r="G39" s="2">
        <v>4506078</v>
      </c>
      <c r="H39" t="s">
        <v>62</v>
      </c>
      <c r="I39" t="s">
        <v>139</v>
      </c>
      <c r="K39" s="27">
        <v>4999</v>
      </c>
      <c r="L39" s="12">
        <f t="shared" si="3"/>
        <v>1787.4144624442072</v>
      </c>
      <c r="M39" s="12">
        <f t="shared" si="3"/>
        <v>943.46518012790602</v>
      </c>
      <c r="N39" s="12">
        <f t="shared" si="3"/>
        <v>662.80944132729883</v>
      </c>
      <c r="O39" s="12">
        <f t="shared" si="3"/>
        <v>522.97534482745107</v>
      </c>
      <c r="P39" s="12">
        <f t="shared" si="3"/>
        <v>384.1218687249127</v>
      </c>
      <c r="Q39" s="12">
        <f t="shared" si="3"/>
        <v>315.66377659267772</v>
      </c>
      <c r="R39" s="12">
        <f t="shared" si="3"/>
        <v>249.08966172795019</v>
      </c>
      <c r="S39" s="12">
        <f t="shared" si="3"/>
        <v>217.59759857139707</v>
      </c>
      <c r="T39" s="12">
        <f t="shared" si="3"/>
        <v>200.03239003327727</v>
      </c>
      <c r="U39" s="12">
        <f t="shared" si="3"/>
        <v>189.32815611956789</v>
      </c>
      <c r="V39" s="12">
        <f t="shared" si="3"/>
        <v>182.44984693620142</v>
      </c>
      <c r="W39" s="12">
        <f t="shared" si="3"/>
        <v>177.87831724075571</v>
      </c>
      <c r="X39" s="21" t="s">
        <v>100</v>
      </c>
      <c r="Y39" s="26">
        <v>0.1</v>
      </c>
      <c r="Z39" s="14">
        <f t="shared" si="2"/>
        <v>499.90000000000003</v>
      </c>
    </row>
    <row r="40" spans="2:26" x14ac:dyDescent="0.25">
      <c r="B40" s="10">
        <v>26</v>
      </c>
      <c r="C40" t="s">
        <v>89</v>
      </c>
      <c r="D40" t="s">
        <v>45</v>
      </c>
      <c r="E40" t="s">
        <v>39</v>
      </c>
      <c r="F40" t="s">
        <v>39</v>
      </c>
      <c r="G40" s="2">
        <v>4508589</v>
      </c>
      <c r="H40" t="s">
        <v>62</v>
      </c>
      <c r="I40" t="s">
        <v>131</v>
      </c>
      <c r="K40" s="27">
        <v>4099</v>
      </c>
      <c r="L40" s="12">
        <f t="shared" si="3"/>
        <v>1465.6154193956402</v>
      </c>
      <c r="M40" s="12">
        <f t="shared" si="3"/>
        <v>773.60739614808699</v>
      </c>
      <c r="N40" s="12">
        <f t="shared" si="3"/>
        <v>543.47979595931156</v>
      </c>
      <c r="O40" s="12">
        <f t="shared" si="3"/>
        <v>428.8208718639172</v>
      </c>
      <c r="P40" s="12">
        <f t="shared" si="3"/>
        <v>314.96602118492041</v>
      </c>
      <c r="Q40" s="12">
        <f t="shared" si="3"/>
        <v>258.83285062080137</v>
      </c>
      <c r="R40" s="12">
        <f t="shared" si="3"/>
        <v>204.24447357928938</v>
      </c>
      <c r="S40" s="12">
        <f t="shared" si="3"/>
        <v>178.4221157319777</v>
      </c>
      <c r="T40" s="12">
        <f t="shared" si="3"/>
        <v>164.01927720472165</v>
      </c>
      <c r="U40" s="12">
        <f t="shared" si="3"/>
        <v>155.24219082498675</v>
      </c>
      <c r="V40" s="12">
        <f t="shared" si="3"/>
        <v>149.60222496329058</v>
      </c>
      <c r="W40" s="12">
        <f t="shared" si="3"/>
        <v>145.85373522101571</v>
      </c>
      <c r="X40" s="11" t="s">
        <v>100</v>
      </c>
      <c r="Y40" s="26">
        <v>0.1</v>
      </c>
      <c r="Z40" s="14">
        <f t="shared" si="2"/>
        <v>409.90000000000003</v>
      </c>
    </row>
    <row r="41" spans="2:26" x14ac:dyDescent="0.25">
      <c r="B41" s="10">
        <v>27</v>
      </c>
      <c r="C41" t="s">
        <v>89</v>
      </c>
      <c r="D41" s="2" t="s">
        <v>45</v>
      </c>
      <c r="E41" s="2" t="s">
        <v>39</v>
      </c>
      <c r="F41" s="2" t="s">
        <v>39</v>
      </c>
      <c r="G41" s="2">
        <v>4506154</v>
      </c>
      <c r="H41" t="s">
        <v>91</v>
      </c>
      <c r="I41" t="s">
        <v>120</v>
      </c>
      <c r="K41" s="27">
        <v>4829</v>
      </c>
      <c r="L41" s="12">
        <f t="shared" si="3"/>
        <v>1726.6390876461446</v>
      </c>
      <c r="M41" s="12">
        <f t="shared" si="3"/>
        <v>911.38982093171796</v>
      </c>
      <c r="N41" s="12">
        <f t="shared" si="3"/>
        <v>640.2782860911235</v>
      </c>
      <c r="O41" s="12">
        <f t="shared" si="3"/>
        <v>505.1994999343392</v>
      </c>
      <c r="P41" s="12">
        <f t="shared" si="3"/>
        <v>371.06798641180302</v>
      </c>
      <c r="Q41" s="12">
        <f t="shared" si="3"/>
        <v>304.93793502021219</v>
      </c>
      <c r="R41" s="12">
        <f t="shared" si="3"/>
        <v>240.62779285542533</v>
      </c>
      <c r="S41" s="12">
        <f t="shared" si="3"/>
        <v>210.20667403506229</v>
      </c>
      <c r="T41" s="12">
        <f t="shared" si="3"/>
        <v>193.23880205455006</v>
      </c>
      <c r="U41" s="12">
        <f t="shared" si="3"/>
        <v>182.8985848972581</v>
      </c>
      <c r="V41" s="12">
        <f t="shared" si="3"/>
        <v>176.25418500798492</v>
      </c>
      <c r="W41" s="12">
        <f t="shared" si="3"/>
        <v>171.83811841480482</v>
      </c>
      <c r="X41" s="11" t="s">
        <v>100</v>
      </c>
      <c r="Y41" s="26">
        <v>0.1</v>
      </c>
      <c r="Z41" s="14">
        <f t="shared" si="2"/>
        <v>482.90000000000003</v>
      </c>
    </row>
    <row r="42" spans="2:26" x14ac:dyDescent="0.25">
      <c r="B42" s="10">
        <v>28</v>
      </c>
      <c r="C42" t="s">
        <v>89</v>
      </c>
      <c r="D42" s="2" t="s">
        <v>45</v>
      </c>
      <c r="E42" s="2" t="s">
        <v>39</v>
      </c>
      <c r="F42" s="2" t="s">
        <v>39</v>
      </c>
      <c r="G42" s="2">
        <v>4507215</v>
      </c>
      <c r="H42" t="s">
        <v>47</v>
      </c>
      <c r="I42"/>
      <c r="K42" s="27">
        <v>1699</v>
      </c>
      <c r="L42" s="12">
        <f t="shared" si="3"/>
        <v>607.49130459946161</v>
      </c>
      <c r="M42" s="12">
        <f t="shared" si="3"/>
        <v>320.6599722019028</v>
      </c>
      <c r="N42" s="12">
        <f t="shared" si="3"/>
        <v>225.27407497801175</v>
      </c>
      <c r="O42" s="12">
        <f t="shared" si="3"/>
        <v>177.74894396116014</v>
      </c>
      <c r="P42" s="12">
        <f t="shared" si="3"/>
        <v>130.55709441160766</v>
      </c>
      <c r="Q42" s="12">
        <f t="shared" si="3"/>
        <v>107.29038136246437</v>
      </c>
      <c r="R42" s="12">
        <f t="shared" si="3"/>
        <v>84.663971849527371</v>
      </c>
      <c r="S42" s="12">
        <f t="shared" si="3"/>
        <v>73.960828160192762</v>
      </c>
      <c r="T42" s="12">
        <f t="shared" si="3"/>
        <v>67.990976328573325</v>
      </c>
      <c r="U42" s="12">
        <f t="shared" si="3"/>
        <v>64.352950039437047</v>
      </c>
      <c r="V42" s="12">
        <f t="shared" si="3"/>
        <v>62.015233035528347</v>
      </c>
      <c r="W42" s="12">
        <f t="shared" si="3"/>
        <v>60.46151650170912</v>
      </c>
      <c r="X42" s="21" t="s">
        <v>100</v>
      </c>
      <c r="Y42" s="26">
        <v>0.1</v>
      </c>
      <c r="Z42" s="14">
        <f t="shared" si="2"/>
        <v>169.9</v>
      </c>
    </row>
    <row r="43" spans="2:26" x14ac:dyDescent="0.25">
      <c r="B43" s="10">
        <v>29</v>
      </c>
      <c r="C43" t="s">
        <v>89</v>
      </c>
      <c r="D43" s="2" t="s">
        <v>48</v>
      </c>
      <c r="E43" s="2" t="s">
        <v>39</v>
      </c>
      <c r="F43" s="2" t="s">
        <v>39</v>
      </c>
      <c r="G43" s="2">
        <v>4501756</v>
      </c>
      <c r="H43" t="s">
        <v>128</v>
      </c>
      <c r="I43"/>
      <c r="K43" s="27">
        <v>1979</v>
      </c>
      <c r="L43" s="12">
        <f t="shared" si="3"/>
        <v>707.60545132568234</v>
      </c>
      <c r="M43" s="12">
        <f t="shared" si="3"/>
        <v>373.50350499562433</v>
      </c>
      <c r="N43" s="12">
        <f t="shared" si="3"/>
        <v>262.39774242583007</v>
      </c>
      <c r="O43" s="12">
        <f t="shared" si="3"/>
        <v>207.04033554981513</v>
      </c>
      <c r="P43" s="12">
        <f t="shared" si="3"/>
        <v>152.07113586849414</v>
      </c>
      <c r="Q43" s="12">
        <f t="shared" si="3"/>
        <v>124.97000277593703</v>
      </c>
      <c r="R43" s="12">
        <f t="shared" si="3"/>
        <v>98.614697051332939</v>
      </c>
      <c r="S43" s="12">
        <f t="shared" si="3"/>
        <v>86.147645043567678</v>
      </c>
      <c r="T43" s="12">
        <f t="shared" si="3"/>
        <v>79.19394476412397</v>
      </c>
      <c r="U43" s="12">
        <f t="shared" si="3"/>
        <v>74.956361464417867</v>
      </c>
      <c r="V43" s="12">
        <f t="shared" si="3"/>
        <v>72.233382093767275</v>
      </c>
      <c r="W43" s="12">
        <f t="shared" si="3"/>
        <v>70.423608685628224</v>
      </c>
      <c r="X43" s="21" t="s">
        <v>100</v>
      </c>
      <c r="Y43" s="26">
        <v>0.1</v>
      </c>
      <c r="Z43" s="14">
        <f t="shared" si="2"/>
        <v>197.9</v>
      </c>
    </row>
    <row r="44" spans="2:26" x14ac:dyDescent="0.25">
      <c r="B44" s="10">
        <v>30</v>
      </c>
      <c r="C44" t="s">
        <v>89</v>
      </c>
      <c r="D44" s="2" t="s">
        <v>48</v>
      </c>
      <c r="E44" s="2" t="s">
        <v>39</v>
      </c>
      <c r="F44" s="2" t="s">
        <v>39</v>
      </c>
      <c r="G44" s="2">
        <v>4509776</v>
      </c>
      <c r="H44" t="s">
        <v>128</v>
      </c>
      <c r="I44" t="s">
        <v>124</v>
      </c>
      <c r="K44" s="27">
        <v>2789</v>
      </c>
      <c r="L44" s="12">
        <f t="shared" si="3"/>
        <v>997.22459006939255</v>
      </c>
      <c r="M44" s="12">
        <f t="shared" si="3"/>
        <v>526.37551057746145</v>
      </c>
      <c r="N44" s="12">
        <f t="shared" si="3"/>
        <v>369.79442325701871</v>
      </c>
      <c r="O44" s="12">
        <f t="shared" si="3"/>
        <v>291.77936121699565</v>
      </c>
      <c r="P44" s="12">
        <f t="shared" si="3"/>
        <v>214.31139865448719</v>
      </c>
      <c r="Q44" s="12">
        <f t="shared" si="3"/>
        <v>176.11783615062575</v>
      </c>
      <c r="R44" s="12">
        <f t="shared" si="3"/>
        <v>138.97536638512761</v>
      </c>
      <c r="S44" s="12">
        <f t="shared" si="3"/>
        <v>121.4055795990451</v>
      </c>
      <c r="T44" s="12">
        <f t="shared" si="3"/>
        <v>111.60574630982401</v>
      </c>
      <c r="U44" s="12">
        <f t="shared" si="3"/>
        <v>105.63373022954089</v>
      </c>
      <c r="V44" s="12">
        <f t="shared" si="3"/>
        <v>101.79624186938703</v>
      </c>
      <c r="W44" s="12">
        <f t="shared" si="3"/>
        <v>99.245732503394208</v>
      </c>
      <c r="X44" s="21" t="s">
        <v>100</v>
      </c>
      <c r="Y44" s="26">
        <v>0.1</v>
      </c>
      <c r="Z44" s="14">
        <f t="shared" si="2"/>
        <v>278.90000000000003</v>
      </c>
    </row>
    <row r="45" spans="2:26" x14ac:dyDescent="0.25">
      <c r="B45" s="10">
        <v>31</v>
      </c>
      <c r="C45" t="s">
        <v>89</v>
      </c>
      <c r="D45" s="2" t="s">
        <v>48</v>
      </c>
      <c r="E45" s="2" t="s">
        <v>39</v>
      </c>
      <c r="F45" s="2" t="s">
        <v>39</v>
      </c>
      <c r="G45" s="2">
        <v>4509777</v>
      </c>
      <c r="H45" t="s">
        <v>122</v>
      </c>
      <c r="I45" t="s">
        <v>49</v>
      </c>
      <c r="K45" s="27">
        <v>2999</v>
      </c>
      <c r="L45" s="12">
        <f t="shared" si="3"/>
        <v>1072.3077001140582</v>
      </c>
      <c r="M45" s="12">
        <f t="shared" si="3"/>
        <v>566.00566017275253</v>
      </c>
      <c r="N45" s="12">
        <f t="shared" si="3"/>
        <v>397.63467384288242</v>
      </c>
      <c r="O45" s="12">
        <f t="shared" si="3"/>
        <v>313.74540490848693</v>
      </c>
      <c r="P45" s="12">
        <f t="shared" si="3"/>
        <v>230.44442974715207</v>
      </c>
      <c r="Q45" s="12">
        <f t="shared" si="3"/>
        <v>189.37505221073025</v>
      </c>
      <c r="R45" s="12">
        <f t="shared" si="3"/>
        <v>149.4359102864818</v>
      </c>
      <c r="S45" s="12">
        <f t="shared" si="3"/>
        <v>130.54319226157628</v>
      </c>
      <c r="T45" s="12">
        <f t="shared" si="3"/>
        <v>120.00547263648699</v>
      </c>
      <c r="U45" s="12">
        <f t="shared" si="3"/>
        <v>113.58378879827647</v>
      </c>
      <c r="V45" s="12">
        <f t="shared" si="3"/>
        <v>109.45735366306623</v>
      </c>
      <c r="W45" s="12">
        <f t="shared" si="3"/>
        <v>106.71480164133352</v>
      </c>
      <c r="X45" s="21" t="s">
        <v>100</v>
      </c>
      <c r="Y45" s="26">
        <v>0.1</v>
      </c>
      <c r="Z45" s="14">
        <f t="shared" si="2"/>
        <v>299.90000000000003</v>
      </c>
    </row>
    <row r="46" spans="2:26" x14ac:dyDescent="0.25">
      <c r="B46" s="10">
        <v>32</v>
      </c>
      <c r="C46" t="s">
        <v>89</v>
      </c>
      <c r="D46" s="2" t="s">
        <v>48</v>
      </c>
      <c r="E46" s="2" t="s">
        <v>39</v>
      </c>
      <c r="F46" s="2" t="s">
        <v>39</v>
      </c>
      <c r="G46" s="2">
        <v>4508239</v>
      </c>
      <c r="H46" t="s">
        <v>122</v>
      </c>
      <c r="I46"/>
      <c r="K46" s="27">
        <v>2499</v>
      </c>
      <c r="L46" s="12">
        <f t="shared" si="3"/>
        <v>893.52600953152103</v>
      </c>
      <c r="M46" s="12">
        <f t="shared" si="3"/>
        <v>471.63578018396419</v>
      </c>
      <c r="N46" s="12">
        <f t="shared" si="3"/>
        <v>331.33598197177832</v>
      </c>
      <c r="O46" s="12">
        <f t="shared" si="3"/>
        <v>261.43291992874583</v>
      </c>
      <c r="P46" s="12">
        <f t="shared" si="3"/>
        <v>192.02007000271192</v>
      </c>
      <c r="Q46" s="12">
        <f t="shared" si="3"/>
        <v>157.7978711152434</v>
      </c>
      <c r="R46" s="12">
        <f t="shared" si="3"/>
        <v>124.51747242611471</v>
      </c>
      <c r="S46" s="12">
        <f t="shared" si="3"/>
        <v>108.77459068412108</v>
      </c>
      <c r="T46" s="12">
        <f t="shared" si="3"/>
        <v>99.993743287289419</v>
      </c>
      <c r="U46" s="12">
        <f t="shared" si="3"/>
        <v>94.642696967953626</v>
      </c>
      <c r="V46" s="12">
        <f t="shared" si="3"/>
        <v>91.204230344782431</v>
      </c>
      <c r="W46" s="12">
        <f t="shared" si="3"/>
        <v>88.918922741477985</v>
      </c>
      <c r="X46" s="21" t="s">
        <v>100</v>
      </c>
      <c r="Y46" s="26">
        <v>0.1</v>
      </c>
      <c r="Z46" s="14">
        <f t="shared" si="2"/>
        <v>249.9</v>
      </c>
    </row>
    <row r="47" spans="2:26" x14ac:dyDescent="0.25">
      <c r="B47" s="10">
        <v>33</v>
      </c>
      <c r="C47" t="s">
        <v>89</v>
      </c>
      <c r="D47" s="2" t="s">
        <v>65</v>
      </c>
      <c r="E47" t="s">
        <v>39</v>
      </c>
      <c r="F47" t="s">
        <v>39</v>
      </c>
      <c r="G47" s="2">
        <v>4504376</v>
      </c>
      <c r="H47" t="s">
        <v>143</v>
      </c>
      <c r="I47"/>
      <c r="K47" s="27">
        <v>2879</v>
      </c>
      <c r="L47" s="12">
        <f t="shared" si="3"/>
        <v>1029.4044943742492</v>
      </c>
      <c r="M47" s="12">
        <f t="shared" si="3"/>
        <v>543.36128897544336</v>
      </c>
      <c r="N47" s="12">
        <f t="shared" si="3"/>
        <v>381.72738779381746</v>
      </c>
      <c r="O47" s="12">
        <f t="shared" si="3"/>
        <v>301.19480851334907</v>
      </c>
      <c r="P47" s="12">
        <f t="shared" si="3"/>
        <v>221.22698340848643</v>
      </c>
      <c r="Q47" s="12">
        <f t="shared" si="3"/>
        <v>181.8009287478134</v>
      </c>
      <c r="R47" s="12">
        <f t="shared" si="3"/>
        <v>143.45988519999369</v>
      </c>
      <c r="S47" s="12">
        <f t="shared" si="3"/>
        <v>125.32312788298702</v>
      </c>
      <c r="T47" s="12">
        <f t="shared" si="3"/>
        <v>115.20705759267958</v>
      </c>
      <c r="U47" s="12">
        <f t="shared" si="3"/>
        <v>109.042326758999</v>
      </c>
      <c r="V47" s="12">
        <f t="shared" si="3"/>
        <v>105.0810040666781</v>
      </c>
      <c r="W47" s="12">
        <f t="shared" si="3"/>
        <v>102.44819070536821</v>
      </c>
      <c r="X47" s="11" t="s">
        <v>100</v>
      </c>
      <c r="Y47" s="26">
        <v>0.1</v>
      </c>
      <c r="Z47" s="14">
        <f t="shared" si="2"/>
        <v>287.90000000000003</v>
      </c>
    </row>
    <row r="48" spans="2:26" x14ac:dyDescent="0.25">
      <c r="B48" s="10">
        <v>34</v>
      </c>
      <c r="C48" t="s">
        <v>89</v>
      </c>
      <c r="D48" s="2" t="s">
        <v>65</v>
      </c>
      <c r="E48" t="s">
        <v>39</v>
      </c>
      <c r="F48" t="s">
        <v>39</v>
      </c>
      <c r="G48" s="2">
        <v>4500943</v>
      </c>
      <c r="H48" t="s">
        <v>144</v>
      </c>
      <c r="I48"/>
      <c r="K48" s="27">
        <v>4019</v>
      </c>
      <c r="L48" s="12">
        <f t="shared" si="3"/>
        <v>1437.0199489024342</v>
      </c>
      <c r="M48" s="12">
        <f t="shared" si="3"/>
        <v>758.51781534988072</v>
      </c>
      <c r="N48" s="12">
        <f t="shared" si="3"/>
        <v>532.88160525993476</v>
      </c>
      <c r="O48" s="12">
        <f t="shared" si="3"/>
        <v>420.4604742671587</v>
      </c>
      <c r="P48" s="12">
        <f t="shared" si="3"/>
        <v>308.82772362580999</v>
      </c>
      <c r="Q48" s="12">
        <f t="shared" si="3"/>
        <v>253.79010164552346</v>
      </c>
      <c r="R48" s="12">
        <f t="shared" si="3"/>
        <v>200.26712352163068</v>
      </c>
      <c r="S48" s="12">
        <f t="shared" si="3"/>
        <v>174.9487394795849</v>
      </c>
      <c r="T48" s="12">
        <f t="shared" si="3"/>
        <v>160.82700050885003</v>
      </c>
      <c r="U48" s="12">
        <f t="shared" si="3"/>
        <v>152.22121613213511</v>
      </c>
      <c r="V48" s="12">
        <f t="shared" si="3"/>
        <v>146.69132523236519</v>
      </c>
      <c r="W48" s="12">
        <f t="shared" si="3"/>
        <v>143.01599459703883</v>
      </c>
      <c r="X48" s="11" t="s">
        <v>100</v>
      </c>
      <c r="Y48" s="26">
        <v>0.1</v>
      </c>
      <c r="Z48" s="14">
        <f t="shared" si="2"/>
        <v>401.90000000000003</v>
      </c>
    </row>
    <row r="49" spans="2:26" x14ac:dyDescent="0.25">
      <c r="B49" s="10">
        <v>35</v>
      </c>
      <c r="C49" t="s">
        <v>89</v>
      </c>
      <c r="D49" s="2" t="s">
        <v>56</v>
      </c>
      <c r="E49" s="2" t="s">
        <v>55</v>
      </c>
      <c r="F49" s="2" t="s">
        <v>55</v>
      </c>
      <c r="G49" s="2">
        <v>4502754</v>
      </c>
      <c r="H49" t="s">
        <v>92</v>
      </c>
      <c r="I49"/>
      <c r="K49" s="27">
        <v>749</v>
      </c>
      <c r="L49" s="12">
        <f t="shared" si="3"/>
        <v>267.81009249264071</v>
      </c>
      <c r="M49" s="12">
        <f t="shared" si="3"/>
        <v>141.36120022320497</v>
      </c>
      <c r="N49" s="12">
        <f t="shared" si="3"/>
        <v>99.310560422913952</v>
      </c>
      <c r="O49" s="12">
        <f t="shared" si="3"/>
        <v>78.359222499652105</v>
      </c>
      <c r="P49" s="12">
        <f t="shared" si="3"/>
        <v>57.55481089717135</v>
      </c>
      <c r="Q49" s="12">
        <f t="shared" si="3"/>
        <v>47.297737281039332</v>
      </c>
      <c r="R49" s="12">
        <f t="shared" si="3"/>
        <v>37.322939914829895</v>
      </c>
      <c r="S49" s="12">
        <f t="shared" si="3"/>
        <v>32.604485163027888</v>
      </c>
      <c r="T49" s="12">
        <f t="shared" si="3"/>
        <v>29.972690565097956</v>
      </c>
      <c r="U49" s="12">
        <f t="shared" si="3"/>
        <v>28.368875561823636</v>
      </c>
      <c r="V49" s="12">
        <f t="shared" si="3"/>
        <v>27.338298730789134</v>
      </c>
      <c r="W49" s="12">
        <f t="shared" si="3"/>
        <v>26.653346591983599</v>
      </c>
      <c r="X49" s="21" t="s">
        <v>100</v>
      </c>
      <c r="Y49" s="26">
        <v>0.1</v>
      </c>
      <c r="Z49" s="14">
        <f t="shared" si="2"/>
        <v>74.900000000000006</v>
      </c>
    </row>
    <row r="50" spans="2:26" x14ac:dyDescent="0.25">
      <c r="B50" s="10">
        <v>36</v>
      </c>
      <c r="C50" t="s">
        <v>89</v>
      </c>
      <c r="D50" s="2" t="s">
        <v>45</v>
      </c>
      <c r="E50" s="2" t="s">
        <v>39</v>
      </c>
      <c r="F50" s="2" t="s">
        <v>52</v>
      </c>
      <c r="G50" s="2">
        <v>4507917</v>
      </c>
      <c r="H50" t="s">
        <v>145</v>
      </c>
      <c r="I50"/>
      <c r="K50" s="27">
        <v>1269</v>
      </c>
      <c r="L50" s="12">
        <f t="shared" si="3"/>
        <v>453.74065069847944</v>
      </c>
      <c r="M50" s="12">
        <f t="shared" si="3"/>
        <v>239.50347541154485</v>
      </c>
      <c r="N50" s="12">
        <f t="shared" si="3"/>
        <v>168.25879996886223</v>
      </c>
      <c r="O50" s="12">
        <f t="shared" si="3"/>
        <v>132.76180687858283</v>
      </c>
      <c r="P50" s="12">
        <f t="shared" si="3"/>
        <v>97.513745031389121</v>
      </c>
      <c r="Q50" s="12">
        <f t="shared" si="3"/>
        <v>80.135605620345672</v>
      </c>
      <c r="R50" s="12">
        <f t="shared" si="3"/>
        <v>63.235715289611676</v>
      </c>
      <c r="S50" s="12">
        <f t="shared" si="3"/>
        <v>55.241430803581295</v>
      </c>
      <c r="T50" s="12">
        <f t="shared" si="3"/>
        <v>50.782489088263425</v>
      </c>
      <c r="U50" s="12">
        <f t="shared" si="3"/>
        <v>48.065211065359406</v>
      </c>
      <c r="V50" s="12">
        <f t="shared" si="3"/>
        <v>46.31914698180428</v>
      </c>
      <c r="W50" s="12">
        <f t="shared" si="3"/>
        <v>45.158660647833365</v>
      </c>
      <c r="X50" s="11" t="s">
        <v>100</v>
      </c>
      <c r="Y50" s="26">
        <v>0.1</v>
      </c>
      <c r="Z50" s="14">
        <f t="shared" si="2"/>
        <v>126.9</v>
      </c>
    </row>
    <row r="51" spans="2:26" x14ac:dyDescent="0.25">
      <c r="B51" s="10">
        <v>37</v>
      </c>
      <c r="C51" t="s">
        <v>89</v>
      </c>
      <c r="D51" s="2" t="s">
        <v>45</v>
      </c>
      <c r="E51" s="2" t="s">
        <v>39</v>
      </c>
      <c r="F51" s="2" t="s">
        <v>52</v>
      </c>
      <c r="G51" s="2">
        <v>4507421</v>
      </c>
      <c r="H51" t="s">
        <v>146</v>
      </c>
      <c r="I51"/>
      <c r="K51" s="27">
        <v>1639</v>
      </c>
      <c r="L51" s="12">
        <f t="shared" si="3"/>
        <v>586.03470172955701</v>
      </c>
      <c r="M51" s="12">
        <f t="shared" si="3"/>
        <v>309.33278660324822</v>
      </c>
      <c r="N51" s="12">
        <f t="shared" si="3"/>
        <v>217.31543195347928</v>
      </c>
      <c r="O51" s="12">
        <f t="shared" si="3"/>
        <v>171.46864576359121</v>
      </c>
      <c r="P51" s="12">
        <f t="shared" si="3"/>
        <v>125.94337124227482</v>
      </c>
      <c r="Q51" s="12">
        <f t="shared" si="3"/>
        <v>103.49831963100596</v>
      </c>
      <c r="R51" s="12">
        <f t="shared" si="3"/>
        <v>81.670959306283308</v>
      </c>
      <c r="S51" s="12">
        <f t="shared" si="3"/>
        <v>71.345795970898138</v>
      </c>
      <c r="T51" s="12">
        <f t="shared" si="3"/>
        <v>65.586768806669625</v>
      </c>
      <c r="U51" s="12">
        <f t="shared" si="3"/>
        <v>62.077219019798314</v>
      </c>
      <c r="V51" s="12">
        <f t="shared" si="3"/>
        <v>59.822058237334296</v>
      </c>
      <c r="W51" s="12">
        <f t="shared" si="3"/>
        <v>58.323211033726459</v>
      </c>
      <c r="X51" s="11" t="s">
        <v>100</v>
      </c>
      <c r="Y51" s="26">
        <v>0.1</v>
      </c>
      <c r="Z51" s="14">
        <f t="shared" si="2"/>
        <v>163.9</v>
      </c>
    </row>
    <row r="52" spans="2:26" x14ac:dyDescent="0.25">
      <c r="B52" s="10">
        <v>38</v>
      </c>
      <c r="C52" t="s">
        <v>89</v>
      </c>
      <c r="D52" s="2" t="s">
        <v>45</v>
      </c>
      <c r="E52" s="2" t="s">
        <v>39</v>
      </c>
      <c r="F52" s="2" t="s">
        <v>52</v>
      </c>
      <c r="G52" s="2">
        <v>4504615</v>
      </c>
      <c r="H52" t="s">
        <v>140</v>
      </c>
      <c r="I52"/>
      <c r="K52" s="27">
        <v>1869</v>
      </c>
      <c r="L52" s="12">
        <f t="shared" si="3"/>
        <v>668.26667939752406</v>
      </c>
      <c r="M52" s="12">
        <f t="shared" si="3"/>
        <v>352.73533139809086</v>
      </c>
      <c r="N52" s="12">
        <f t="shared" si="3"/>
        <v>247.80523021418719</v>
      </c>
      <c r="O52" s="12">
        <f t="shared" si="3"/>
        <v>195.52478885427209</v>
      </c>
      <c r="P52" s="12">
        <f t="shared" si="3"/>
        <v>143.61097672471732</v>
      </c>
      <c r="Q52" s="12">
        <f t="shared" si="3"/>
        <v>118.01622293492991</v>
      </c>
      <c r="R52" s="12">
        <f t="shared" si="3"/>
        <v>93.125840722052175</v>
      </c>
      <c r="S52" s="12">
        <f t="shared" si="3"/>
        <v>81.351752696527512</v>
      </c>
      <c r="T52" s="12">
        <f t="shared" si="3"/>
        <v>74.784564307300499</v>
      </c>
      <c r="U52" s="12">
        <f t="shared" si="3"/>
        <v>70.782521261746837</v>
      </c>
      <c r="V52" s="12">
        <f t="shared" si="3"/>
        <v>68.210894963744835</v>
      </c>
      <c r="W52" s="12">
        <f t="shared" si="3"/>
        <v>66.501715327660008</v>
      </c>
      <c r="X52" s="21" t="s">
        <v>100</v>
      </c>
      <c r="Y52" s="26">
        <v>0.1</v>
      </c>
      <c r="Z52" s="14">
        <f t="shared" si="2"/>
        <v>186.9</v>
      </c>
    </row>
    <row r="53" spans="2:26" x14ac:dyDescent="0.25">
      <c r="B53" s="10">
        <v>39</v>
      </c>
      <c r="C53" t="s">
        <v>89</v>
      </c>
      <c r="D53" s="2" t="s">
        <v>45</v>
      </c>
      <c r="E53" s="2" t="s">
        <v>39</v>
      </c>
      <c r="F53" s="2" t="s">
        <v>53</v>
      </c>
      <c r="G53" s="2">
        <v>4505119</v>
      </c>
      <c r="H53" t="s">
        <v>93</v>
      </c>
      <c r="I53"/>
      <c r="K53" s="27">
        <v>2339</v>
      </c>
      <c r="L53" s="12">
        <f t="shared" si="3"/>
        <v>836.32506854510905</v>
      </c>
      <c r="M53" s="12">
        <f t="shared" si="3"/>
        <v>441.44661858755194</v>
      </c>
      <c r="N53" s="12">
        <f t="shared" si="3"/>
        <v>310.12960057302502</v>
      </c>
      <c r="O53" s="12">
        <f t="shared" si="3"/>
        <v>244.70212473522869</v>
      </c>
      <c r="P53" s="12">
        <f t="shared" si="3"/>
        <v>179.73347488449107</v>
      </c>
      <c r="Q53" s="12">
        <f t="shared" si="3"/>
        <v>147.7023731646876</v>
      </c>
      <c r="R53" s="12">
        <f t="shared" si="3"/>
        <v>116.55277231079725</v>
      </c>
      <c r="S53" s="12">
        <f t="shared" si="3"/>
        <v>101.81783817933541</v>
      </c>
      <c r="T53" s="12">
        <f t="shared" si="3"/>
        <v>93.599189895546203</v>
      </c>
      <c r="U53" s="12">
        <f t="shared" si="3"/>
        <v>88.590747582250316</v>
      </c>
      <c r="V53" s="12">
        <f t="shared" si="3"/>
        <v>85.37243088293161</v>
      </c>
      <c r="W53" s="12">
        <f t="shared" si="3"/>
        <v>83.233441493524225</v>
      </c>
      <c r="X53" s="21" t="s">
        <v>100</v>
      </c>
      <c r="Y53" s="26">
        <v>0.1</v>
      </c>
      <c r="Z53" s="14">
        <f t="shared" si="2"/>
        <v>233.9</v>
      </c>
    </row>
    <row r="54" spans="2:26" x14ac:dyDescent="0.25">
      <c r="B54" s="10">
        <v>40</v>
      </c>
      <c r="C54" t="s">
        <v>89</v>
      </c>
      <c r="D54" s="2" t="s">
        <v>136</v>
      </c>
      <c r="E54" s="2" t="s">
        <v>39</v>
      </c>
      <c r="F54" s="2" t="s">
        <v>53</v>
      </c>
      <c r="G54" s="2">
        <v>4507282</v>
      </c>
      <c r="H54" t="s">
        <v>135</v>
      </c>
      <c r="I54"/>
      <c r="K54" s="27">
        <v>2499</v>
      </c>
      <c r="L54" s="12">
        <f t="shared" si="3"/>
        <v>893.52600953152103</v>
      </c>
      <c r="M54" s="12">
        <f t="shared" si="3"/>
        <v>471.63578018396419</v>
      </c>
      <c r="N54" s="12">
        <f t="shared" si="3"/>
        <v>331.33598197177832</v>
      </c>
      <c r="O54" s="12">
        <f t="shared" ref="L54:W75" si="4">PMT($AA$3,O$5,-$K54)+ROUND(($K54*$AA$3)*0.18,2)</f>
        <v>261.43291992874583</v>
      </c>
      <c r="P54" s="12">
        <f t="shared" si="4"/>
        <v>192.02007000271192</v>
      </c>
      <c r="Q54" s="12">
        <f t="shared" si="4"/>
        <v>157.7978711152434</v>
      </c>
      <c r="R54" s="12">
        <f t="shared" si="4"/>
        <v>124.51747242611471</v>
      </c>
      <c r="S54" s="12">
        <f t="shared" si="4"/>
        <v>108.77459068412108</v>
      </c>
      <c r="T54" s="12">
        <f t="shared" si="4"/>
        <v>99.993743287289419</v>
      </c>
      <c r="U54" s="12">
        <f t="shared" si="4"/>
        <v>94.642696967953626</v>
      </c>
      <c r="V54" s="12">
        <f t="shared" si="4"/>
        <v>91.204230344782431</v>
      </c>
      <c r="W54" s="12">
        <f t="shared" si="4"/>
        <v>88.918922741477985</v>
      </c>
      <c r="X54" s="11" t="s">
        <v>100</v>
      </c>
      <c r="Y54" s="26">
        <v>0.1</v>
      </c>
      <c r="Z54" s="14">
        <f t="shared" si="2"/>
        <v>249.9</v>
      </c>
    </row>
    <row r="55" spans="2:26" x14ac:dyDescent="0.25">
      <c r="B55" s="10">
        <v>41</v>
      </c>
      <c r="C55" t="s">
        <v>89</v>
      </c>
      <c r="D55" s="2" t="s">
        <v>56</v>
      </c>
      <c r="E55" s="2" t="s">
        <v>55</v>
      </c>
      <c r="F55" s="2" t="s">
        <v>57</v>
      </c>
      <c r="G55" s="2">
        <v>4502735</v>
      </c>
      <c r="H55" t="s">
        <v>57</v>
      </c>
      <c r="I55"/>
      <c r="K55" s="27">
        <v>749</v>
      </c>
      <c r="L55" s="12">
        <f t="shared" si="4"/>
        <v>267.81009249264071</v>
      </c>
      <c r="M55" s="12">
        <f t="shared" si="4"/>
        <v>141.36120022320497</v>
      </c>
      <c r="N55" s="12">
        <f t="shared" si="4"/>
        <v>99.310560422913952</v>
      </c>
      <c r="O55" s="12">
        <f t="shared" si="4"/>
        <v>78.359222499652105</v>
      </c>
      <c r="P55" s="12">
        <f t="shared" si="4"/>
        <v>57.55481089717135</v>
      </c>
      <c r="Q55" s="12">
        <f t="shared" si="4"/>
        <v>47.297737281039332</v>
      </c>
      <c r="R55" s="12">
        <f t="shared" si="4"/>
        <v>37.322939914829895</v>
      </c>
      <c r="S55" s="12">
        <f t="shared" si="4"/>
        <v>32.604485163027888</v>
      </c>
      <c r="T55" s="12">
        <f t="shared" si="4"/>
        <v>29.972690565097956</v>
      </c>
      <c r="U55" s="12">
        <f t="shared" si="4"/>
        <v>28.368875561823636</v>
      </c>
      <c r="V55" s="12">
        <f t="shared" si="4"/>
        <v>27.338298730789134</v>
      </c>
      <c r="W55" s="12">
        <f t="shared" si="4"/>
        <v>26.653346591983599</v>
      </c>
      <c r="X55" s="21" t="s">
        <v>100</v>
      </c>
      <c r="Y55" s="26">
        <v>0.1</v>
      </c>
      <c r="Z55" s="14">
        <f t="shared" si="2"/>
        <v>74.900000000000006</v>
      </c>
    </row>
    <row r="56" spans="2:26" x14ac:dyDescent="0.25">
      <c r="B56" s="10">
        <v>42</v>
      </c>
      <c r="C56" t="s">
        <v>89</v>
      </c>
      <c r="D56" s="2" t="s">
        <v>38</v>
      </c>
      <c r="E56" s="2" t="s">
        <v>39</v>
      </c>
      <c r="F56" s="2" t="s">
        <v>54</v>
      </c>
      <c r="G56" s="2">
        <v>4506885</v>
      </c>
      <c r="H56" t="s">
        <v>94</v>
      </c>
      <c r="I56" t="s">
        <v>161</v>
      </c>
      <c r="K56" s="27">
        <v>2999</v>
      </c>
      <c r="L56" s="12">
        <f t="shared" si="4"/>
        <v>1072.3077001140582</v>
      </c>
      <c r="M56" s="12">
        <f t="shared" si="4"/>
        <v>566.00566017275253</v>
      </c>
      <c r="N56" s="12">
        <f t="shared" si="4"/>
        <v>397.63467384288242</v>
      </c>
      <c r="O56" s="12">
        <f t="shared" si="4"/>
        <v>313.74540490848693</v>
      </c>
      <c r="P56" s="12">
        <f t="shared" si="4"/>
        <v>230.44442974715207</v>
      </c>
      <c r="Q56" s="12">
        <f t="shared" si="4"/>
        <v>189.37505221073025</v>
      </c>
      <c r="R56" s="12">
        <f t="shared" si="4"/>
        <v>149.4359102864818</v>
      </c>
      <c r="S56" s="12">
        <f t="shared" si="4"/>
        <v>130.54319226157628</v>
      </c>
      <c r="T56" s="12">
        <f t="shared" si="4"/>
        <v>120.00547263648699</v>
      </c>
      <c r="U56" s="12">
        <f t="shared" si="4"/>
        <v>113.58378879827647</v>
      </c>
      <c r="V56" s="12">
        <f t="shared" si="4"/>
        <v>109.45735366306623</v>
      </c>
      <c r="W56" s="12">
        <f t="shared" si="4"/>
        <v>106.71480164133352</v>
      </c>
      <c r="X56" s="11" t="s">
        <v>100</v>
      </c>
      <c r="Y56" s="26">
        <v>0.1</v>
      </c>
      <c r="Z56" s="14">
        <f t="shared" si="2"/>
        <v>299.90000000000003</v>
      </c>
    </row>
    <row r="57" spans="2:26" x14ac:dyDescent="0.25">
      <c r="B57" s="10">
        <v>43</v>
      </c>
      <c r="C57" t="s">
        <v>89</v>
      </c>
      <c r="D57" s="2" t="s">
        <v>38</v>
      </c>
      <c r="E57" s="2" t="s">
        <v>39</v>
      </c>
      <c r="F57" s="2" t="s">
        <v>54</v>
      </c>
      <c r="G57" s="2">
        <v>4506898</v>
      </c>
      <c r="H57" t="s">
        <v>94</v>
      </c>
      <c r="I57" t="s">
        <v>162</v>
      </c>
      <c r="K57" s="27">
        <v>4109</v>
      </c>
      <c r="L57" s="12">
        <f t="shared" si="4"/>
        <v>1469.1998532072907</v>
      </c>
      <c r="M57" s="12">
        <f t="shared" si="4"/>
        <v>775.50359374786262</v>
      </c>
      <c r="N57" s="12">
        <f t="shared" si="4"/>
        <v>544.81456979673351</v>
      </c>
      <c r="O57" s="12">
        <f t="shared" si="4"/>
        <v>429.87592156351207</v>
      </c>
      <c r="P57" s="12">
        <f t="shared" si="4"/>
        <v>315.74330837980921</v>
      </c>
      <c r="Q57" s="12">
        <f t="shared" si="4"/>
        <v>259.47319424271109</v>
      </c>
      <c r="R57" s="12">
        <f t="shared" si="4"/>
        <v>204.75164233649673</v>
      </c>
      <c r="S57" s="12">
        <f t="shared" si="4"/>
        <v>178.8662877635268</v>
      </c>
      <c r="T57" s="12">
        <f t="shared" si="4"/>
        <v>164.42831179170557</v>
      </c>
      <c r="U57" s="12">
        <f t="shared" si="4"/>
        <v>155.62981266159321</v>
      </c>
      <c r="V57" s="12">
        <f t="shared" si="4"/>
        <v>149.97608742965625</v>
      </c>
      <c r="W57" s="12">
        <f t="shared" si="4"/>
        <v>146.21845279901282</v>
      </c>
      <c r="X57" s="21" t="s">
        <v>100</v>
      </c>
      <c r="Y57" s="26">
        <v>0.1</v>
      </c>
      <c r="Z57" s="14">
        <f t="shared" si="2"/>
        <v>410.90000000000003</v>
      </c>
    </row>
    <row r="58" spans="2:26" x14ac:dyDescent="0.25">
      <c r="B58" s="10">
        <v>44</v>
      </c>
      <c r="C58" t="s">
        <v>89</v>
      </c>
      <c r="D58" s="2" t="s">
        <v>38</v>
      </c>
      <c r="E58" s="2" t="s">
        <v>39</v>
      </c>
      <c r="F58" s="2" t="s">
        <v>54</v>
      </c>
      <c r="G58" s="2">
        <v>4506899</v>
      </c>
      <c r="H58" t="s">
        <v>94</v>
      </c>
      <c r="I58" t="s">
        <v>123</v>
      </c>
      <c r="K58" s="27">
        <v>4229</v>
      </c>
      <c r="L58" s="12">
        <f t="shared" si="4"/>
        <v>1512.1030589470997</v>
      </c>
      <c r="M58" s="12">
        <f t="shared" si="4"/>
        <v>798.14796494517191</v>
      </c>
      <c r="N58" s="12">
        <f t="shared" si="4"/>
        <v>560.72185584579859</v>
      </c>
      <c r="O58" s="12">
        <f t="shared" si="4"/>
        <v>442.42651795864992</v>
      </c>
      <c r="P58" s="12">
        <f t="shared" si="4"/>
        <v>324.96075471847485</v>
      </c>
      <c r="Q58" s="12">
        <f t="shared" si="4"/>
        <v>267.04731770562796</v>
      </c>
      <c r="R58" s="12">
        <f t="shared" si="4"/>
        <v>210.72766742298484</v>
      </c>
      <c r="S58" s="12">
        <f t="shared" si="4"/>
        <v>184.08635214211606</v>
      </c>
      <c r="T58" s="12">
        <f t="shared" si="4"/>
        <v>169.22672683551301</v>
      </c>
      <c r="U58" s="12">
        <f t="shared" si="4"/>
        <v>160.1712747008707</v>
      </c>
      <c r="V58" s="12">
        <f t="shared" si="4"/>
        <v>154.35243702604436</v>
      </c>
      <c r="W58" s="12">
        <f t="shared" si="4"/>
        <v>150.48506373497816</v>
      </c>
      <c r="X58" s="21" t="s">
        <v>100</v>
      </c>
      <c r="Y58" s="26">
        <v>0.1</v>
      </c>
      <c r="Z58" s="14">
        <f t="shared" si="2"/>
        <v>422.90000000000003</v>
      </c>
    </row>
    <row r="59" spans="2:26" x14ac:dyDescent="0.25">
      <c r="B59" s="10">
        <v>45</v>
      </c>
      <c r="C59" t="s">
        <v>89</v>
      </c>
      <c r="D59" t="s">
        <v>38</v>
      </c>
      <c r="E59" t="s">
        <v>39</v>
      </c>
      <c r="F59" t="s">
        <v>54</v>
      </c>
      <c r="G59" s="2">
        <v>4506902</v>
      </c>
      <c r="H59" t="s">
        <v>94</v>
      </c>
      <c r="I59" t="s">
        <v>151</v>
      </c>
      <c r="K59" s="27">
        <v>4039</v>
      </c>
      <c r="L59" s="12">
        <f t="shared" si="4"/>
        <v>1444.1688165257356</v>
      </c>
      <c r="M59" s="12">
        <f t="shared" si="4"/>
        <v>762.29021054943235</v>
      </c>
      <c r="N59" s="12">
        <f t="shared" si="4"/>
        <v>535.5311529347789</v>
      </c>
      <c r="O59" s="12">
        <f t="shared" si="4"/>
        <v>422.55057366634833</v>
      </c>
      <c r="P59" s="12">
        <f t="shared" si="4"/>
        <v>310.36229801558756</v>
      </c>
      <c r="Q59" s="12">
        <f t="shared" si="4"/>
        <v>255.05078888934293</v>
      </c>
      <c r="R59" s="12">
        <f t="shared" si="4"/>
        <v>201.26146103604535</v>
      </c>
      <c r="S59" s="12">
        <f t="shared" si="4"/>
        <v>175.81708354268309</v>
      </c>
      <c r="T59" s="12">
        <f t="shared" si="4"/>
        <v>161.62506968281792</v>
      </c>
      <c r="U59" s="12">
        <f t="shared" si="4"/>
        <v>152.97645980534801</v>
      </c>
      <c r="V59" s="12">
        <f t="shared" si="4"/>
        <v>147.41905016509654</v>
      </c>
      <c r="W59" s="12">
        <f t="shared" si="4"/>
        <v>143.72542975303307</v>
      </c>
      <c r="X59" s="11" t="s">
        <v>100</v>
      </c>
      <c r="Y59" s="26">
        <v>0.1</v>
      </c>
      <c r="Z59" s="14">
        <f t="shared" si="2"/>
        <v>403.90000000000003</v>
      </c>
    </row>
    <row r="60" spans="2:26" x14ac:dyDescent="0.25">
      <c r="B60" s="10">
        <v>46</v>
      </c>
      <c r="C60" t="s">
        <v>89</v>
      </c>
      <c r="D60" s="2" t="s">
        <v>38</v>
      </c>
      <c r="E60" s="2" t="s">
        <v>39</v>
      </c>
      <c r="F60" s="2" t="s">
        <v>54</v>
      </c>
      <c r="G60" s="2">
        <v>4507165</v>
      </c>
      <c r="H60" t="s">
        <v>94</v>
      </c>
      <c r="I60" t="s">
        <v>109</v>
      </c>
      <c r="K60" s="27">
        <v>4329</v>
      </c>
      <c r="L60" s="12">
        <f t="shared" si="4"/>
        <v>1547.8573970636073</v>
      </c>
      <c r="M60" s="12">
        <f t="shared" si="4"/>
        <v>817.01994094292957</v>
      </c>
      <c r="N60" s="12">
        <f t="shared" si="4"/>
        <v>573.97959422001929</v>
      </c>
      <c r="O60" s="12">
        <f t="shared" si="4"/>
        <v>452.88701495459816</v>
      </c>
      <c r="P60" s="12">
        <f t="shared" si="4"/>
        <v>332.64362666736287</v>
      </c>
      <c r="Q60" s="12">
        <f t="shared" si="4"/>
        <v>273.36075392472532</v>
      </c>
      <c r="R60" s="12">
        <f t="shared" si="4"/>
        <v>215.70935499505828</v>
      </c>
      <c r="S60" s="12">
        <f t="shared" si="4"/>
        <v>188.43807245760709</v>
      </c>
      <c r="T60" s="12">
        <f t="shared" si="4"/>
        <v>173.22707270535253</v>
      </c>
      <c r="U60" s="12">
        <f t="shared" si="4"/>
        <v>163.95749306693526</v>
      </c>
      <c r="V60" s="12">
        <f t="shared" si="4"/>
        <v>158.00106168970115</v>
      </c>
      <c r="W60" s="12">
        <f t="shared" si="4"/>
        <v>154.04223951494927</v>
      </c>
      <c r="X60" s="11" t="s">
        <v>100</v>
      </c>
      <c r="Y60" s="26">
        <v>0.1</v>
      </c>
      <c r="Z60" s="14">
        <f t="shared" si="2"/>
        <v>432.90000000000003</v>
      </c>
    </row>
    <row r="61" spans="2:26" x14ac:dyDescent="0.25">
      <c r="B61" s="10">
        <v>47</v>
      </c>
      <c r="C61" t="s">
        <v>89</v>
      </c>
      <c r="D61" t="s">
        <v>38</v>
      </c>
      <c r="E61" t="s">
        <v>39</v>
      </c>
      <c r="F61" t="s">
        <v>54</v>
      </c>
      <c r="G61" s="2">
        <v>4507238</v>
      </c>
      <c r="H61" t="s">
        <v>94</v>
      </c>
      <c r="I61" t="s">
        <v>108</v>
      </c>
      <c r="K61" s="27">
        <v>4569</v>
      </c>
      <c r="L61" s="12">
        <f t="shared" si="4"/>
        <v>1633.6738085432251</v>
      </c>
      <c r="M61" s="12">
        <f t="shared" si="4"/>
        <v>862.31868333754801</v>
      </c>
      <c r="N61" s="12">
        <f t="shared" si="4"/>
        <v>605.80416631814933</v>
      </c>
      <c r="O61" s="12">
        <f t="shared" si="4"/>
        <v>477.99820774487381</v>
      </c>
      <c r="P61" s="12">
        <f t="shared" si="4"/>
        <v>351.08851934469413</v>
      </c>
      <c r="Q61" s="12">
        <f t="shared" si="4"/>
        <v>288.519000850559</v>
      </c>
      <c r="R61" s="12">
        <f t="shared" si="4"/>
        <v>227.67140516803448</v>
      </c>
      <c r="S61" s="12">
        <f t="shared" si="4"/>
        <v>198.88820121478562</v>
      </c>
      <c r="T61" s="12">
        <f t="shared" si="4"/>
        <v>182.83390279296736</v>
      </c>
      <c r="U61" s="12">
        <f t="shared" si="4"/>
        <v>173.05041714549026</v>
      </c>
      <c r="V61" s="12">
        <f t="shared" si="4"/>
        <v>166.76376088247736</v>
      </c>
      <c r="W61" s="12">
        <f t="shared" si="4"/>
        <v>162.5854613868799</v>
      </c>
      <c r="X61" s="11" t="s">
        <v>100</v>
      </c>
      <c r="Y61" s="26">
        <v>0.1</v>
      </c>
      <c r="Z61" s="14">
        <f t="shared" si="2"/>
        <v>456.90000000000003</v>
      </c>
    </row>
    <row r="62" spans="2:26" x14ac:dyDescent="0.25">
      <c r="B62" s="10">
        <v>48</v>
      </c>
      <c r="C62" t="s">
        <v>89</v>
      </c>
      <c r="D62" t="s">
        <v>38</v>
      </c>
      <c r="E62" t="s">
        <v>39</v>
      </c>
      <c r="F62" t="s">
        <v>54</v>
      </c>
      <c r="G62" s="2">
        <v>4507790</v>
      </c>
      <c r="H62" t="s">
        <v>94</v>
      </c>
      <c r="I62" t="s">
        <v>110</v>
      </c>
      <c r="K62" s="27">
        <v>3869</v>
      </c>
      <c r="L62" s="12">
        <f t="shared" si="4"/>
        <v>1383.3834417276728</v>
      </c>
      <c r="M62" s="12">
        <f t="shared" si="4"/>
        <v>730.20485135324429</v>
      </c>
      <c r="N62" s="12">
        <f t="shared" si="4"/>
        <v>512.98999769860359</v>
      </c>
      <c r="O62" s="12">
        <f t="shared" si="4"/>
        <v>404.76472877323636</v>
      </c>
      <c r="P62" s="12">
        <f t="shared" si="4"/>
        <v>297.298415702478</v>
      </c>
      <c r="Q62" s="12">
        <f t="shared" si="4"/>
        <v>244.31494731687738</v>
      </c>
      <c r="R62" s="12">
        <f t="shared" si="4"/>
        <v>192.78959216352055</v>
      </c>
      <c r="S62" s="12">
        <f t="shared" si="4"/>
        <v>168.41615900634832</v>
      </c>
      <c r="T62" s="12">
        <f t="shared" si="4"/>
        <v>154.82148170409076</v>
      </c>
      <c r="U62" s="12">
        <f t="shared" si="4"/>
        <v>146.53688858303823</v>
      </c>
      <c r="V62" s="12">
        <f t="shared" si="4"/>
        <v>141.21338823688006</v>
      </c>
      <c r="W62" s="12">
        <f t="shared" si="4"/>
        <v>137.67523092708217</v>
      </c>
      <c r="X62" s="11" t="s">
        <v>100</v>
      </c>
      <c r="Y62" s="26">
        <v>0.1</v>
      </c>
      <c r="Z62" s="14">
        <f t="shared" si="2"/>
        <v>386.90000000000003</v>
      </c>
    </row>
    <row r="63" spans="2:26" x14ac:dyDescent="0.25">
      <c r="B63" s="10">
        <v>49</v>
      </c>
      <c r="C63" t="s">
        <v>89</v>
      </c>
      <c r="D63" t="s">
        <v>38</v>
      </c>
      <c r="E63" t="s">
        <v>39</v>
      </c>
      <c r="F63" t="s">
        <v>54</v>
      </c>
      <c r="G63" s="2">
        <v>4508591</v>
      </c>
      <c r="H63" t="s">
        <v>94</v>
      </c>
      <c r="I63" t="s">
        <v>163</v>
      </c>
      <c r="K63" s="27">
        <v>2999</v>
      </c>
      <c r="L63" s="12">
        <f t="shared" si="4"/>
        <v>1072.3077001140582</v>
      </c>
      <c r="M63" s="12">
        <f t="shared" si="4"/>
        <v>566.00566017275253</v>
      </c>
      <c r="N63" s="12">
        <f t="shared" si="4"/>
        <v>397.63467384288242</v>
      </c>
      <c r="O63" s="12">
        <f t="shared" si="4"/>
        <v>313.74540490848693</v>
      </c>
      <c r="P63" s="12">
        <f t="shared" si="4"/>
        <v>230.44442974715207</v>
      </c>
      <c r="Q63" s="12">
        <f t="shared" si="4"/>
        <v>189.37505221073025</v>
      </c>
      <c r="R63" s="12">
        <f t="shared" si="4"/>
        <v>149.4359102864818</v>
      </c>
      <c r="S63" s="12">
        <f t="shared" si="4"/>
        <v>130.54319226157628</v>
      </c>
      <c r="T63" s="12">
        <f t="shared" si="4"/>
        <v>120.00547263648699</v>
      </c>
      <c r="U63" s="12">
        <f t="shared" si="4"/>
        <v>113.58378879827647</v>
      </c>
      <c r="V63" s="12">
        <f t="shared" si="4"/>
        <v>109.45735366306623</v>
      </c>
      <c r="W63" s="12">
        <f t="shared" si="4"/>
        <v>106.71480164133352</v>
      </c>
      <c r="X63" s="11" t="s">
        <v>100</v>
      </c>
      <c r="Y63" s="26">
        <v>0.1</v>
      </c>
      <c r="Z63" s="14">
        <f t="shared" si="2"/>
        <v>299.90000000000003</v>
      </c>
    </row>
    <row r="64" spans="2:26" x14ac:dyDescent="0.25">
      <c r="B64" s="10">
        <v>50</v>
      </c>
      <c r="C64" t="s">
        <v>89</v>
      </c>
      <c r="D64" t="s">
        <v>38</v>
      </c>
      <c r="E64" t="s">
        <v>39</v>
      </c>
      <c r="F64" t="s">
        <v>54</v>
      </c>
      <c r="G64" s="2">
        <v>4508593</v>
      </c>
      <c r="H64" t="s">
        <v>94</v>
      </c>
      <c r="I64" t="s">
        <v>126</v>
      </c>
      <c r="K64" s="27">
        <v>2999</v>
      </c>
      <c r="L64" s="12">
        <f t="shared" si="4"/>
        <v>1072.3077001140582</v>
      </c>
      <c r="M64" s="12">
        <f t="shared" si="4"/>
        <v>566.00566017275253</v>
      </c>
      <c r="N64" s="12">
        <f t="shared" si="4"/>
        <v>397.63467384288242</v>
      </c>
      <c r="O64" s="12">
        <f t="shared" si="4"/>
        <v>313.74540490848693</v>
      </c>
      <c r="P64" s="12">
        <f t="shared" si="4"/>
        <v>230.44442974715207</v>
      </c>
      <c r="Q64" s="12">
        <f t="shared" si="4"/>
        <v>189.37505221073025</v>
      </c>
      <c r="R64" s="12">
        <f t="shared" si="4"/>
        <v>149.4359102864818</v>
      </c>
      <c r="S64" s="12">
        <f t="shared" si="4"/>
        <v>130.54319226157628</v>
      </c>
      <c r="T64" s="12">
        <f t="shared" si="4"/>
        <v>120.00547263648699</v>
      </c>
      <c r="U64" s="12">
        <f t="shared" si="4"/>
        <v>113.58378879827647</v>
      </c>
      <c r="V64" s="12">
        <f t="shared" si="4"/>
        <v>109.45735366306623</v>
      </c>
      <c r="W64" s="12">
        <f t="shared" si="4"/>
        <v>106.71480164133352</v>
      </c>
      <c r="X64" s="11" t="s">
        <v>100</v>
      </c>
      <c r="Y64" s="26">
        <v>0.1</v>
      </c>
      <c r="Z64" s="14">
        <f t="shared" si="2"/>
        <v>299.90000000000003</v>
      </c>
    </row>
    <row r="65" spans="2:26" x14ac:dyDescent="0.25">
      <c r="B65" s="10">
        <v>51</v>
      </c>
      <c r="C65" t="s">
        <v>89</v>
      </c>
      <c r="D65" s="2" t="s">
        <v>48</v>
      </c>
      <c r="E65" s="2" t="s">
        <v>58</v>
      </c>
      <c r="F65" s="2" t="s">
        <v>58</v>
      </c>
      <c r="G65" s="2">
        <v>4506157</v>
      </c>
      <c r="H65" t="s">
        <v>141</v>
      </c>
      <c r="I65"/>
      <c r="K65" s="27">
        <v>4799</v>
      </c>
      <c r="L65" s="12">
        <f t="shared" si="4"/>
        <v>1715.9057862111922</v>
      </c>
      <c r="M65" s="12">
        <f t="shared" si="4"/>
        <v>905.72122813239059</v>
      </c>
      <c r="N65" s="12">
        <f t="shared" si="4"/>
        <v>636.29396457885719</v>
      </c>
      <c r="O65" s="12">
        <f t="shared" si="4"/>
        <v>502.05435083555471</v>
      </c>
      <c r="P65" s="12">
        <f t="shared" si="4"/>
        <v>368.75612482713666</v>
      </c>
      <c r="Q65" s="12">
        <f t="shared" si="4"/>
        <v>303.03690415448295</v>
      </c>
      <c r="R65" s="12">
        <f t="shared" si="4"/>
        <v>239.12628658380331</v>
      </c>
      <c r="S65" s="12">
        <f t="shared" si="4"/>
        <v>208.89415794041497</v>
      </c>
      <c r="T65" s="12">
        <f t="shared" si="4"/>
        <v>192.03169829359823</v>
      </c>
      <c r="U65" s="12">
        <f t="shared" si="4"/>
        <v>181.75571938743875</v>
      </c>
      <c r="V65" s="12">
        <f t="shared" si="4"/>
        <v>175.1525976088879</v>
      </c>
      <c r="W65" s="12">
        <f t="shared" si="4"/>
        <v>170.7639656808135</v>
      </c>
      <c r="X65" s="11" t="s">
        <v>100</v>
      </c>
      <c r="Y65" s="26">
        <v>0.1</v>
      </c>
      <c r="Z65" s="14">
        <f t="shared" si="2"/>
        <v>479.90000000000003</v>
      </c>
    </row>
    <row r="66" spans="2:26" x14ac:dyDescent="0.25">
      <c r="B66" s="10">
        <v>52</v>
      </c>
      <c r="C66" t="s">
        <v>89</v>
      </c>
      <c r="D66" s="2" t="s">
        <v>48</v>
      </c>
      <c r="E66" s="2" t="s">
        <v>58</v>
      </c>
      <c r="F66" s="2" t="s">
        <v>58</v>
      </c>
      <c r="G66" s="2">
        <v>4504730</v>
      </c>
      <c r="H66" t="s">
        <v>142</v>
      </c>
      <c r="I66"/>
      <c r="K66" s="27">
        <v>4999</v>
      </c>
      <c r="L66" s="12">
        <f t="shared" si="4"/>
        <v>1787.4144624442072</v>
      </c>
      <c r="M66" s="12">
        <f t="shared" si="4"/>
        <v>943.46518012790602</v>
      </c>
      <c r="N66" s="12">
        <f t="shared" si="4"/>
        <v>662.80944132729883</v>
      </c>
      <c r="O66" s="12">
        <f t="shared" si="4"/>
        <v>522.97534482745107</v>
      </c>
      <c r="P66" s="12">
        <f t="shared" si="4"/>
        <v>384.1218687249127</v>
      </c>
      <c r="Q66" s="12">
        <f t="shared" si="4"/>
        <v>315.66377659267772</v>
      </c>
      <c r="R66" s="12">
        <f t="shared" si="4"/>
        <v>249.08966172795019</v>
      </c>
      <c r="S66" s="12">
        <f t="shared" si="4"/>
        <v>217.59759857139707</v>
      </c>
      <c r="T66" s="12">
        <f t="shared" si="4"/>
        <v>200.03239003327727</v>
      </c>
      <c r="U66" s="12">
        <f t="shared" si="4"/>
        <v>189.32815611956789</v>
      </c>
      <c r="V66" s="12">
        <f t="shared" si="4"/>
        <v>182.44984693620142</v>
      </c>
      <c r="W66" s="12">
        <f t="shared" si="4"/>
        <v>177.87831724075571</v>
      </c>
      <c r="X66" s="11" t="s">
        <v>100</v>
      </c>
      <c r="Y66" s="26">
        <v>0.1</v>
      </c>
      <c r="Z66" s="14">
        <f t="shared" si="2"/>
        <v>499.90000000000003</v>
      </c>
    </row>
    <row r="67" spans="2:26" x14ac:dyDescent="0.25">
      <c r="B67" s="10">
        <v>53</v>
      </c>
      <c r="C67" t="s">
        <v>89</v>
      </c>
      <c r="D67" t="s">
        <v>32</v>
      </c>
      <c r="E67" t="s">
        <v>27</v>
      </c>
      <c r="F67" t="s">
        <v>27</v>
      </c>
      <c r="G67" s="2">
        <v>4509589</v>
      </c>
      <c r="H67" t="s">
        <v>147</v>
      </c>
      <c r="I67"/>
      <c r="K67" s="27">
        <v>569</v>
      </c>
      <c r="L67" s="12">
        <f t="shared" si="4"/>
        <v>203.45028388292735</v>
      </c>
      <c r="M67" s="12">
        <f t="shared" si="4"/>
        <v>107.38964342724115</v>
      </c>
      <c r="N67" s="12">
        <f t="shared" si="4"/>
        <v>75.444631349316467</v>
      </c>
      <c r="O67" s="12">
        <f t="shared" si="4"/>
        <v>59.528327906945336</v>
      </c>
      <c r="P67" s="12">
        <f t="shared" si="4"/>
        <v>43.723641389172897</v>
      </c>
      <c r="Q67" s="12">
        <f t="shared" si="4"/>
        <v>35.931552086664055</v>
      </c>
      <c r="R67" s="12">
        <f t="shared" si="4"/>
        <v>28.35390228509775</v>
      </c>
      <c r="S67" s="12">
        <f t="shared" si="4"/>
        <v>24.769388595144015</v>
      </c>
      <c r="T67" s="12">
        <f t="shared" si="4"/>
        <v>22.770067999386828</v>
      </c>
      <c r="U67" s="12">
        <f t="shared" si="4"/>
        <v>21.551682502907408</v>
      </c>
      <c r="V67" s="12">
        <f t="shared" si="4"/>
        <v>20.768774336206963</v>
      </c>
      <c r="W67" s="12">
        <f t="shared" si="4"/>
        <v>20.248430188035606</v>
      </c>
      <c r="X67" s="11" t="s">
        <v>100</v>
      </c>
      <c r="Y67" s="26">
        <v>0.1</v>
      </c>
      <c r="Z67" s="14">
        <f t="shared" si="2"/>
        <v>56.900000000000006</v>
      </c>
    </row>
    <row r="68" spans="2:26" x14ac:dyDescent="0.25">
      <c r="B68" s="10">
        <v>54</v>
      </c>
      <c r="C68" t="s">
        <v>89</v>
      </c>
      <c r="D68" t="s">
        <v>32</v>
      </c>
      <c r="E68" t="s">
        <v>27</v>
      </c>
      <c r="F68" t="s">
        <v>27</v>
      </c>
      <c r="G68" s="2">
        <v>4509590</v>
      </c>
      <c r="H68" t="s">
        <v>148</v>
      </c>
      <c r="I68"/>
      <c r="K68" s="27">
        <v>739</v>
      </c>
      <c r="L68" s="12">
        <f t="shared" si="4"/>
        <v>264.23565868098996</v>
      </c>
      <c r="M68" s="12">
        <f t="shared" si="4"/>
        <v>139.47500262342919</v>
      </c>
      <c r="N68" s="12">
        <f t="shared" si="4"/>
        <v>97.98578658549188</v>
      </c>
      <c r="O68" s="12">
        <f t="shared" si="4"/>
        <v>77.314172800057293</v>
      </c>
      <c r="P68" s="12">
        <f t="shared" si="4"/>
        <v>56.787523702282556</v>
      </c>
      <c r="Q68" s="12">
        <f t="shared" si="4"/>
        <v>46.667393659129594</v>
      </c>
      <c r="R68" s="12">
        <f t="shared" si="4"/>
        <v>36.825771157622562</v>
      </c>
      <c r="S68" s="12">
        <f t="shared" si="4"/>
        <v>32.170313131478778</v>
      </c>
      <c r="T68" s="12">
        <f t="shared" si="4"/>
        <v>29.573655978114001</v>
      </c>
      <c r="U68" s="12">
        <f t="shared" si="4"/>
        <v>27.991253725217177</v>
      </c>
      <c r="V68" s="12">
        <f t="shared" si="4"/>
        <v>26.974436264423456</v>
      </c>
      <c r="W68" s="12">
        <f t="shared" si="4"/>
        <v>26.298629013986488</v>
      </c>
      <c r="X68" s="11" t="s">
        <v>100</v>
      </c>
      <c r="Y68" s="26">
        <v>0.1</v>
      </c>
      <c r="Z68" s="14">
        <f t="shared" si="2"/>
        <v>73.900000000000006</v>
      </c>
    </row>
    <row r="69" spans="2:26" x14ac:dyDescent="0.25">
      <c r="B69" s="10">
        <v>55</v>
      </c>
      <c r="C69" t="s">
        <v>89</v>
      </c>
      <c r="D69" t="s">
        <v>32</v>
      </c>
      <c r="E69" t="s">
        <v>27</v>
      </c>
      <c r="F69" t="s">
        <v>27</v>
      </c>
      <c r="G69" s="2">
        <v>4509588</v>
      </c>
      <c r="H69" t="s">
        <v>149</v>
      </c>
      <c r="I69"/>
      <c r="K69" s="27">
        <v>899</v>
      </c>
      <c r="L69" s="12">
        <f t="shared" si="4"/>
        <v>321.44659966740193</v>
      </c>
      <c r="M69" s="12">
        <f t="shared" si="4"/>
        <v>169.67416421984146</v>
      </c>
      <c r="N69" s="12">
        <f t="shared" si="4"/>
        <v>119.20216798424518</v>
      </c>
      <c r="O69" s="12">
        <f t="shared" si="4"/>
        <v>94.054967993574436</v>
      </c>
      <c r="P69" s="12">
        <f t="shared" si="4"/>
        <v>69.084118820503406</v>
      </c>
      <c r="Q69" s="12">
        <f t="shared" si="4"/>
        <v>56.772891609685395</v>
      </c>
      <c r="R69" s="12">
        <f t="shared" si="4"/>
        <v>44.80047127294003</v>
      </c>
      <c r="S69" s="12">
        <f t="shared" si="4"/>
        <v>39.137065636264445</v>
      </c>
      <c r="T69" s="12">
        <f t="shared" si="4"/>
        <v>35.978209369857225</v>
      </c>
      <c r="U69" s="12">
        <f t="shared" si="4"/>
        <v>34.053203110920492</v>
      </c>
      <c r="V69" s="12">
        <f t="shared" si="4"/>
        <v>32.816235726274272</v>
      </c>
      <c r="W69" s="12">
        <f t="shared" si="4"/>
        <v>31.994110261940257</v>
      </c>
      <c r="X69" s="11" t="s">
        <v>100</v>
      </c>
      <c r="Y69" s="26">
        <v>0.1</v>
      </c>
      <c r="Z69" s="14">
        <f t="shared" si="2"/>
        <v>89.9</v>
      </c>
    </row>
    <row r="70" spans="2:26" x14ac:dyDescent="0.25">
      <c r="B70" s="10">
        <v>56</v>
      </c>
      <c r="C70" t="s">
        <v>89</v>
      </c>
      <c r="D70" s="2" t="s">
        <v>95</v>
      </c>
      <c r="E70" s="2" t="s">
        <v>27</v>
      </c>
      <c r="F70" s="2" t="s">
        <v>27</v>
      </c>
      <c r="G70" s="2">
        <v>4508802</v>
      </c>
      <c r="H70" t="s">
        <v>129</v>
      </c>
      <c r="I70"/>
      <c r="K70" s="27">
        <v>889</v>
      </c>
      <c r="L70" s="12">
        <f t="shared" si="4"/>
        <v>317.86216585575119</v>
      </c>
      <c r="M70" s="12">
        <f t="shared" si="4"/>
        <v>167.77796662006571</v>
      </c>
      <c r="N70" s="12">
        <f t="shared" si="4"/>
        <v>117.86739414682312</v>
      </c>
      <c r="O70" s="12">
        <f t="shared" si="4"/>
        <v>92.999918293979619</v>
      </c>
      <c r="P70" s="12">
        <f t="shared" si="4"/>
        <v>68.306831625614606</v>
      </c>
      <c r="Q70" s="12">
        <f t="shared" si="4"/>
        <v>56.132547987775652</v>
      </c>
      <c r="R70" s="12">
        <f t="shared" si="4"/>
        <v>44.293302515732684</v>
      </c>
      <c r="S70" s="12">
        <f t="shared" si="4"/>
        <v>38.692893604715344</v>
      </c>
      <c r="T70" s="12">
        <f t="shared" si="4"/>
        <v>35.569174782873269</v>
      </c>
      <c r="U70" s="12">
        <f t="shared" si="4"/>
        <v>33.665581274314029</v>
      </c>
      <c r="V70" s="12">
        <f t="shared" si="4"/>
        <v>32.442373259908592</v>
      </c>
      <c r="W70" s="12">
        <f t="shared" si="4"/>
        <v>31.629392683943149</v>
      </c>
      <c r="X70" s="21" t="s">
        <v>100</v>
      </c>
      <c r="Y70" s="26">
        <v>0.1</v>
      </c>
      <c r="Z70" s="14">
        <f t="shared" si="2"/>
        <v>88.9</v>
      </c>
    </row>
    <row r="71" spans="2:26" x14ac:dyDescent="0.25">
      <c r="B71" s="10">
        <v>57</v>
      </c>
      <c r="C71" t="s">
        <v>89</v>
      </c>
      <c r="D71" t="s">
        <v>33</v>
      </c>
      <c r="E71" t="s">
        <v>27</v>
      </c>
      <c r="F71" t="s">
        <v>27</v>
      </c>
      <c r="G71" s="2">
        <v>4502534</v>
      </c>
      <c r="H71" t="s">
        <v>121</v>
      </c>
      <c r="I71" t="s">
        <v>122</v>
      </c>
      <c r="K71" s="27">
        <v>2999</v>
      </c>
      <c r="L71" s="12">
        <f t="shared" si="4"/>
        <v>1072.3077001140582</v>
      </c>
      <c r="M71" s="12">
        <f t="shared" si="4"/>
        <v>566.00566017275253</v>
      </c>
      <c r="N71" s="12">
        <f t="shared" si="4"/>
        <v>397.63467384288242</v>
      </c>
      <c r="O71" s="12">
        <f t="shared" si="4"/>
        <v>313.74540490848693</v>
      </c>
      <c r="P71" s="12">
        <f t="shared" si="4"/>
        <v>230.44442974715207</v>
      </c>
      <c r="Q71" s="12">
        <f t="shared" si="4"/>
        <v>189.37505221073025</v>
      </c>
      <c r="R71" s="12">
        <f t="shared" si="4"/>
        <v>149.4359102864818</v>
      </c>
      <c r="S71" s="12">
        <f t="shared" si="4"/>
        <v>130.54319226157628</v>
      </c>
      <c r="T71" s="12">
        <f t="shared" si="4"/>
        <v>120.00547263648699</v>
      </c>
      <c r="U71" s="12">
        <f t="shared" si="4"/>
        <v>113.58378879827647</v>
      </c>
      <c r="V71" s="12">
        <f t="shared" si="4"/>
        <v>109.45735366306623</v>
      </c>
      <c r="W71" s="12">
        <f t="shared" si="4"/>
        <v>106.71480164133352</v>
      </c>
      <c r="X71" s="11" t="s">
        <v>100</v>
      </c>
      <c r="Y71" s="26">
        <v>0.1</v>
      </c>
      <c r="Z71" s="14">
        <f t="shared" si="2"/>
        <v>299.90000000000003</v>
      </c>
    </row>
    <row r="72" spans="2:26" x14ac:dyDescent="0.25">
      <c r="B72" s="10">
        <v>58</v>
      </c>
      <c r="C72" t="s">
        <v>89</v>
      </c>
      <c r="D72" t="s">
        <v>33</v>
      </c>
      <c r="E72" t="s">
        <v>27</v>
      </c>
      <c r="F72" t="s">
        <v>27</v>
      </c>
      <c r="G72" s="2">
        <v>4508596</v>
      </c>
      <c r="H72" t="s">
        <v>121</v>
      </c>
      <c r="I72" t="s">
        <v>127</v>
      </c>
      <c r="K72" s="27">
        <v>2449</v>
      </c>
      <c r="L72" s="12">
        <f t="shared" si="4"/>
        <v>875.65384047326734</v>
      </c>
      <c r="M72" s="12">
        <f t="shared" si="4"/>
        <v>462.20479218508535</v>
      </c>
      <c r="N72" s="12">
        <f t="shared" si="4"/>
        <v>324.71211278466791</v>
      </c>
      <c r="O72" s="12">
        <f t="shared" si="4"/>
        <v>256.20767143077177</v>
      </c>
      <c r="P72" s="12">
        <f t="shared" si="4"/>
        <v>188.1836340282679</v>
      </c>
      <c r="Q72" s="12">
        <f t="shared" si="4"/>
        <v>154.64615300569469</v>
      </c>
      <c r="R72" s="12">
        <f t="shared" si="4"/>
        <v>122.031628640078</v>
      </c>
      <c r="S72" s="12">
        <f t="shared" si="4"/>
        <v>106.60373052637556</v>
      </c>
      <c r="T72" s="12">
        <f t="shared" si="4"/>
        <v>97.998570352369669</v>
      </c>
      <c r="U72" s="12">
        <f t="shared" si="4"/>
        <v>92.754587784921327</v>
      </c>
      <c r="V72" s="12">
        <f t="shared" si="4"/>
        <v>89.384918012954046</v>
      </c>
      <c r="W72" s="12">
        <f t="shared" si="4"/>
        <v>87.145334851492436</v>
      </c>
      <c r="X72" s="11" t="s">
        <v>100</v>
      </c>
      <c r="Y72" s="26">
        <v>0.1</v>
      </c>
      <c r="Z72" s="14">
        <f t="shared" si="2"/>
        <v>244.9</v>
      </c>
    </row>
    <row r="73" spans="2:26" x14ac:dyDescent="0.25">
      <c r="B73" s="10">
        <v>59</v>
      </c>
      <c r="C73" t="s">
        <v>89</v>
      </c>
      <c r="D73" t="s">
        <v>33</v>
      </c>
      <c r="E73" t="s">
        <v>27</v>
      </c>
      <c r="F73" t="s">
        <v>27</v>
      </c>
      <c r="G73" s="2">
        <v>4502299</v>
      </c>
      <c r="H73" t="s">
        <v>63</v>
      </c>
      <c r="I73" t="s">
        <v>130</v>
      </c>
      <c r="K73" s="27">
        <v>3949</v>
      </c>
      <c r="L73" s="12">
        <f t="shared" si="4"/>
        <v>1411.988912220879</v>
      </c>
      <c r="M73" s="12">
        <f t="shared" si="4"/>
        <v>745.30443215145056</v>
      </c>
      <c r="N73" s="12">
        <f t="shared" si="4"/>
        <v>523.59818839798027</v>
      </c>
      <c r="O73" s="12">
        <f t="shared" si="4"/>
        <v>413.13512636999496</v>
      </c>
      <c r="P73" s="12">
        <f t="shared" si="4"/>
        <v>303.4467132615884</v>
      </c>
      <c r="Q73" s="12">
        <f t="shared" si="4"/>
        <v>249.36769629215527</v>
      </c>
      <c r="R73" s="12">
        <f t="shared" si="4"/>
        <v>196.77694222117927</v>
      </c>
      <c r="S73" s="12">
        <f t="shared" si="4"/>
        <v>171.89953525874114</v>
      </c>
      <c r="T73" s="12">
        <f t="shared" si="4"/>
        <v>158.02375839996236</v>
      </c>
      <c r="U73" s="12">
        <f t="shared" si="4"/>
        <v>149.56786327588989</v>
      </c>
      <c r="V73" s="12">
        <f t="shared" si="4"/>
        <v>144.13428796780545</v>
      </c>
      <c r="W73" s="12">
        <f t="shared" si="4"/>
        <v>140.52297155105907</v>
      </c>
      <c r="X73" s="11" t="s">
        <v>100</v>
      </c>
      <c r="Y73" s="26">
        <v>0.1</v>
      </c>
      <c r="Z73" s="14">
        <f t="shared" si="2"/>
        <v>394.90000000000003</v>
      </c>
    </row>
    <row r="74" spans="2:26" x14ac:dyDescent="0.25">
      <c r="B74" s="10">
        <v>60</v>
      </c>
      <c r="C74" t="s">
        <v>89</v>
      </c>
      <c r="D74" s="2" t="s">
        <v>33</v>
      </c>
      <c r="E74" s="2" t="s">
        <v>27</v>
      </c>
      <c r="F74" s="2" t="s">
        <v>27</v>
      </c>
      <c r="G74" s="2">
        <v>4502532</v>
      </c>
      <c r="H74" t="s">
        <v>63</v>
      </c>
      <c r="I74" t="s">
        <v>125</v>
      </c>
      <c r="K74" s="27">
        <v>3899</v>
      </c>
      <c r="L74" s="12">
        <f t="shared" si="4"/>
        <v>1394.1067431626252</v>
      </c>
      <c r="M74" s="12">
        <f t="shared" si="4"/>
        <v>735.86344415257156</v>
      </c>
      <c r="N74" s="12">
        <f t="shared" si="4"/>
        <v>516.96431921086992</v>
      </c>
      <c r="O74" s="12">
        <f t="shared" si="4"/>
        <v>407.89987787202085</v>
      </c>
      <c r="P74" s="12">
        <f t="shared" si="4"/>
        <v>299.60027728714437</v>
      </c>
      <c r="Q74" s="12">
        <f t="shared" si="4"/>
        <v>246.20597818260663</v>
      </c>
      <c r="R74" s="12">
        <f t="shared" si="4"/>
        <v>194.28109843514258</v>
      </c>
      <c r="S74" s="12">
        <f t="shared" si="4"/>
        <v>169.71867510099563</v>
      </c>
      <c r="T74" s="12">
        <f t="shared" si="4"/>
        <v>156.01858546504261</v>
      </c>
      <c r="U74" s="12">
        <f t="shared" si="4"/>
        <v>147.6697540928576</v>
      </c>
      <c r="V74" s="12">
        <f t="shared" si="4"/>
        <v>142.30497563597706</v>
      </c>
      <c r="W74" s="12">
        <f t="shared" si="4"/>
        <v>138.73938366107353</v>
      </c>
      <c r="X74" s="21" t="s">
        <v>100</v>
      </c>
      <c r="Y74" s="26">
        <v>0.1</v>
      </c>
      <c r="Z74" s="14">
        <f t="shared" si="2"/>
        <v>389.90000000000003</v>
      </c>
    </row>
    <row r="75" spans="2:26" x14ac:dyDescent="0.25">
      <c r="B75" s="10">
        <v>61</v>
      </c>
      <c r="C75" t="s">
        <v>89</v>
      </c>
      <c r="D75" t="s">
        <v>33</v>
      </c>
      <c r="E75" t="s">
        <v>27</v>
      </c>
      <c r="F75" t="s">
        <v>27</v>
      </c>
      <c r="G75" s="2">
        <v>4502533</v>
      </c>
      <c r="H75" t="s">
        <v>63</v>
      </c>
      <c r="I75" t="s">
        <v>42</v>
      </c>
      <c r="K75" s="27">
        <v>2999</v>
      </c>
      <c r="L75" s="12">
        <f t="shared" si="4"/>
        <v>1072.3077001140582</v>
      </c>
      <c r="M75" s="12">
        <f t="shared" si="4"/>
        <v>566.00566017275253</v>
      </c>
      <c r="N75" s="12">
        <f t="shared" si="4"/>
        <v>397.63467384288242</v>
      </c>
      <c r="O75" s="12">
        <f t="shared" si="4"/>
        <v>313.74540490848693</v>
      </c>
      <c r="P75" s="12">
        <f t="shared" si="4"/>
        <v>230.44442974715207</v>
      </c>
      <c r="Q75" s="12">
        <f t="shared" si="4"/>
        <v>189.37505221073025</v>
      </c>
      <c r="R75" s="12">
        <f t="shared" ref="L75:W92" si="5">PMT($AA$3,R$5,-$K75)+ROUND(($K75*$AA$3)*0.18,2)</f>
        <v>149.4359102864818</v>
      </c>
      <c r="S75" s="12">
        <f t="shared" si="5"/>
        <v>130.54319226157628</v>
      </c>
      <c r="T75" s="12">
        <f t="shared" si="5"/>
        <v>120.00547263648699</v>
      </c>
      <c r="U75" s="12">
        <f t="shared" si="5"/>
        <v>113.58378879827647</v>
      </c>
      <c r="V75" s="12">
        <f t="shared" si="5"/>
        <v>109.45735366306623</v>
      </c>
      <c r="W75" s="12">
        <f t="shared" si="5"/>
        <v>106.71480164133352</v>
      </c>
      <c r="X75" s="11" t="s">
        <v>100</v>
      </c>
      <c r="Y75" s="26">
        <v>0.1</v>
      </c>
      <c r="Z75" s="14">
        <f t="shared" si="2"/>
        <v>299.90000000000003</v>
      </c>
    </row>
    <row r="76" spans="2:26" x14ac:dyDescent="0.25">
      <c r="B76" s="10">
        <v>62</v>
      </c>
      <c r="C76" t="s">
        <v>89</v>
      </c>
      <c r="D76" t="s">
        <v>33</v>
      </c>
      <c r="E76" t="s">
        <v>27</v>
      </c>
      <c r="F76" t="s">
        <v>27</v>
      </c>
      <c r="G76" s="2">
        <v>4502537</v>
      </c>
      <c r="H76" t="s">
        <v>63</v>
      </c>
      <c r="I76" t="s">
        <v>152</v>
      </c>
      <c r="K76" s="27">
        <v>2999</v>
      </c>
      <c r="L76" s="12">
        <f t="shared" si="5"/>
        <v>1072.3077001140582</v>
      </c>
      <c r="M76" s="12">
        <f t="shared" si="5"/>
        <v>566.00566017275253</v>
      </c>
      <c r="N76" s="12">
        <f t="shared" si="5"/>
        <v>397.63467384288242</v>
      </c>
      <c r="O76" s="12">
        <f t="shared" si="5"/>
        <v>313.74540490848693</v>
      </c>
      <c r="P76" s="12">
        <f t="shared" si="5"/>
        <v>230.44442974715207</v>
      </c>
      <c r="Q76" s="12">
        <f t="shared" si="5"/>
        <v>189.37505221073025</v>
      </c>
      <c r="R76" s="12">
        <f t="shared" si="5"/>
        <v>149.4359102864818</v>
      </c>
      <c r="S76" s="12">
        <f t="shared" si="5"/>
        <v>130.54319226157628</v>
      </c>
      <c r="T76" s="12">
        <f t="shared" si="5"/>
        <v>120.00547263648699</v>
      </c>
      <c r="U76" s="12">
        <f t="shared" si="5"/>
        <v>113.58378879827647</v>
      </c>
      <c r="V76" s="12">
        <f t="shared" si="5"/>
        <v>109.45735366306623</v>
      </c>
      <c r="W76" s="12">
        <f t="shared" si="5"/>
        <v>106.71480164133352</v>
      </c>
      <c r="X76" s="11" t="s">
        <v>100</v>
      </c>
      <c r="Y76" s="26">
        <v>0.1</v>
      </c>
      <c r="Z76" s="14">
        <f t="shared" si="2"/>
        <v>299.90000000000003</v>
      </c>
    </row>
    <row r="77" spans="2:26" x14ac:dyDescent="0.25">
      <c r="B77" s="10">
        <v>63</v>
      </c>
      <c r="C77" t="s">
        <v>89</v>
      </c>
      <c r="D77" t="s">
        <v>33</v>
      </c>
      <c r="E77" t="s">
        <v>27</v>
      </c>
      <c r="F77" t="s">
        <v>27</v>
      </c>
      <c r="G77" s="2">
        <v>4502539</v>
      </c>
      <c r="H77" t="s">
        <v>63</v>
      </c>
      <c r="I77" t="s">
        <v>164</v>
      </c>
      <c r="K77" s="27">
        <v>3339</v>
      </c>
      <c r="L77" s="12">
        <f t="shared" si="5"/>
        <v>1193.8784497101835</v>
      </c>
      <c r="M77" s="12">
        <f t="shared" si="5"/>
        <v>630.17637856512874</v>
      </c>
      <c r="N77" s="12">
        <f t="shared" si="5"/>
        <v>442.71698431523322</v>
      </c>
      <c r="O77" s="12">
        <f t="shared" si="5"/>
        <v>349.31709469471082</v>
      </c>
      <c r="P77" s="12">
        <f t="shared" si="5"/>
        <v>256.57219437337136</v>
      </c>
      <c r="Q77" s="12">
        <f t="shared" si="5"/>
        <v>210.84673535566131</v>
      </c>
      <c r="R77" s="12">
        <f t="shared" si="5"/>
        <v>166.37964803153142</v>
      </c>
      <c r="S77" s="12">
        <f t="shared" si="5"/>
        <v>145.34504133424579</v>
      </c>
      <c r="T77" s="12">
        <f t="shared" si="5"/>
        <v>133.61264859394134</v>
      </c>
      <c r="U77" s="12">
        <f t="shared" si="5"/>
        <v>126.46293124289602</v>
      </c>
      <c r="V77" s="12">
        <f t="shared" si="5"/>
        <v>121.86867751949922</v>
      </c>
      <c r="W77" s="12">
        <f t="shared" si="5"/>
        <v>118.81519929323531</v>
      </c>
      <c r="X77" s="11" t="s">
        <v>100</v>
      </c>
      <c r="Y77" s="26">
        <v>0.1</v>
      </c>
      <c r="Z77" s="14">
        <f t="shared" si="2"/>
        <v>333.90000000000003</v>
      </c>
    </row>
    <row r="78" spans="2:26" x14ac:dyDescent="0.25">
      <c r="B78" s="10">
        <v>64</v>
      </c>
      <c r="C78" t="s">
        <v>89</v>
      </c>
      <c r="D78" t="s">
        <v>33</v>
      </c>
      <c r="E78" t="s">
        <v>27</v>
      </c>
      <c r="F78" t="s">
        <v>27</v>
      </c>
      <c r="G78" s="2">
        <v>4502541</v>
      </c>
      <c r="H78" t="s">
        <v>63</v>
      </c>
      <c r="I78" t="s">
        <v>109</v>
      </c>
      <c r="K78" s="27">
        <v>3799</v>
      </c>
      <c r="L78" s="12">
        <f t="shared" si="5"/>
        <v>1358.3524050461178</v>
      </c>
      <c r="M78" s="12">
        <f t="shared" si="5"/>
        <v>716.9914681548139</v>
      </c>
      <c r="N78" s="12">
        <f t="shared" si="5"/>
        <v>503.70658083664904</v>
      </c>
      <c r="O78" s="12">
        <f t="shared" si="5"/>
        <v>397.43938087607262</v>
      </c>
      <c r="P78" s="12">
        <f t="shared" si="5"/>
        <v>291.91740533825634</v>
      </c>
      <c r="Q78" s="12">
        <f t="shared" si="5"/>
        <v>239.89254196350925</v>
      </c>
      <c r="R78" s="12">
        <f t="shared" si="5"/>
        <v>189.29941086306917</v>
      </c>
      <c r="S78" s="12">
        <f t="shared" si="5"/>
        <v>165.36695478550456</v>
      </c>
      <c r="T78" s="12">
        <f t="shared" si="5"/>
        <v>152.01823959520311</v>
      </c>
      <c r="U78" s="12">
        <f t="shared" si="5"/>
        <v>143.88353572679301</v>
      </c>
      <c r="V78" s="12">
        <f t="shared" si="5"/>
        <v>138.6563509723203</v>
      </c>
      <c r="W78" s="12">
        <f t="shared" si="5"/>
        <v>135.18220788110239</v>
      </c>
      <c r="X78" s="11" t="s">
        <v>100</v>
      </c>
      <c r="Y78" s="26">
        <v>0.1</v>
      </c>
      <c r="Z78" s="14">
        <f t="shared" si="2"/>
        <v>379.90000000000003</v>
      </c>
    </row>
    <row r="79" spans="2:26" x14ac:dyDescent="0.25">
      <c r="B79" s="10">
        <v>65</v>
      </c>
      <c r="C79" t="s">
        <v>89</v>
      </c>
      <c r="D79" t="s">
        <v>33</v>
      </c>
      <c r="E79" t="s">
        <v>27</v>
      </c>
      <c r="F79" t="s">
        <v>27</v>
      </c>
      <c r="G79" s="2">
        <v>4503615</v>
      </c>
      <c r="H79" t="s">
        <v>63</v>
      </c>
      <c r="I79" t="s">
        <v>165</v>
      </c>
      <c r="K79" s="27">
        <v>2999</v>
      </c>
      <c r="L79" s="12">
        <f t="shared" si="5"/>
        <v>1072.3077001140582</v>
      </c>
      <c r="M79" s="12">
        <f t="shared" si="5"/>
        <v>566.00566017275253</v>
      </c>
      <c r="N79" s="12">
        <f t="shared" si="5"/>
        <v>397.63467384288242</v>
      </c>
      <c r="O79" s="12">
        <f t="shared" si="5"/>
        <v>313.74540490848693</v>
      </c>
      <c r="P79" s="12">
        <f t="shared" si="5"/>
        <v>230.44442974715207</v>
      </c>
      <c r="Q79" s="12">
        <f t="shared" si="5"/>
        <v>189.37505221073025</v>
      </c>
      <c r="R79" s="12">
        <f t="shared" si="5"/>
        <v>149.4359102864818</v>
      </c>
      <c r="S79" s="12">
        <f t="shared" si="5"/>
        <v>130.54319226157628</v>
      </c>
      <c r="T79" s="12">
        <f t="shared" si="5"/>
        <v>120.00547263648699</v>
      </c>
      <c r="U79" s="12">
        <f t="shared" si="5"/>
        <v>113.58378879827647</v>
      </c>
      <c r="V79" s="12">
        <f t="shared" si="5"/>
        <v>109.45735366306623</v>
      </c>
      <c r="W79" s="12">
        <f t="shared" si="5"/>
        <v>106.71480164133352</v>
      </c>
      <c r="X79" s="11" t="s">
        <v>100</v>
      </c>
      <c r="Y79" s="26">
        <v>0.1</v>
      </c>
      <c r="Z79" s="14">
        <f t="shared" si="2"/>
        <v>299.90000000000003</v>
      </c>
    </row>
    <row r="80" spans="2:26" x14ac:dyDescent="0.25">
      <c r="B80" s="10">
        <v>66</v>
      </c>
      <c r="C80" t="s">
        <v>89</v>
      </c>
      <c r="D80" s="2" t="s">
        <v>33</v>
      </c>
      <c r="E80" s="2" t="s">
        <v>27</v>
      </c>
      <c r="F80" s="2" t="s">
        <v>27</v>
      </c>
      <c r="G80" s="2">
        <v>4503616</v>
      </c>
      <c r="H80" t="s">
        <v>63</v>
      </c>
      <c r="I80" t="s">
        <v>126</v>
      </c>
      <c r="K80" s="27">
        <v>2999</v>
      </c>
      <c r="L80" s="12">
        <f t="shared" si="5"/>
        <v>1072.3077001140582</v>
      </c>
      <c r="M80" s="12">
        <f t="shared" si="5"/>
        <v>566.00566017275253</v>
      </c>
      <c r="N80" s="12">
        <f t="shared" si="5"/>
        <v>397.63467384288242</v>
      </c>
      <c r="O80" s="12">
        <f t="shared" si="5"/>
        <v>313.74540490848693</v>
      </c>
      <c r="P80" s="12">
        <f t="shared" si="5"/>
        <v>230.44442974715207</v>
      </c>
      <c r="Q80" s="12">
        <f t="shared" si="5"/>
        <v>189.37505221073025</v>
      </c>
      <c r="R80" s="12">
        <f t="shared" si="5"/>
        <v>149.4359102864818</v>
      </c>
      <c r="S80" s="12">
        <f t="shared" si="5"/>
        <v>130.54319226157628</v>
      </c>
      <c r="T80" s="12">
        <f t="shared" si="5"/>
        <v>120.00547263648699</v>
      </c>
      <c r="U80" s="12">
        <f t="shared" si="5"/>
        <v>113.58378879827647</v>
      </c>
      <c r="V80" s="12">
        <f t="shared" si="5"/>
        <v>109.45735366306623</v>
      </c>
      <c r="W80" s="12">
        <f t="shared" si="5"/>
        <v>106.71480164133352</v>
      </c>
      <c r="X80" s="21" t="s">
        <v>100</v>
      </c>
      <c r="Y80" s="26">
        <v>0.1</v>
      </c>
      <c r="Z80" s="14">
        <f t="shared" si="2"/>
        <v>299.90000000000003</v>
      </c>
    </row>
    <row r="81" spans="2:26" x14ac:dyDescent="0.25">
      <c r="B81" s="10">
        <v>67</v>
      </c>
      <c r="C81" s="2" t="s">
        <v>34</v>
      </c>
      <c r="D81" s="2" t="s">
        <v>35</v>
      </c>
      <c r="E81" s="2" t="s">
        <v>27</v>
      </c>
      <c r="F81" s="2" t="s">
        <v>27</v>
      </c>
      <c r="G81" s="2">
        <v>9300510</v>
      </c>
      <c r="H81" s="2" t="s">
        <v>59</v>
      </c>
      <c r="I81" s="2" t="s">
        <v>29</v>
      </c>
      <c r="J81" s="10"/>
      <c r="K81" s="29">
        <v>699</v>
      </c>
      <c r="L81" s="12">
        <f t="shared" si="5"/>
        <v>249.92792343438703</v>
      </c>
      <c r="M81" s="12">
        <f t="shared" si="5"/>
        <v>131.92021222432612</v>
      </c>
      <c r="N81" s="12">
        <f t="shared" si="5"/>
        <v>92.676691235803531</v>
      </c>
      <c r="O81" s="12">
        <f t="shared" si="5"/>
        <v>73.123974001677993</v>
      </c>
      <c r="P81" s="12">
        <f t="shared" si="5"/>
        <v>53.708374922727337</v>
      </c>
      <c r="Q81" s="12">
        <f t="shared" si="5"/>
        <v>44.136019171490638</v>
      </c>
      <c r="R81" s="12">
        <f t="shared" si="5"/>
        <v>34.827096128793194</v>
      </c>
      <c r="S81" s="12">
        <f t="shared" si="5"/>
        <v>30.423625005282364</v>
      </c>
      <c r="T81" s="12">
        <f t="shared" si="5"/>
        <v>27.967517630178193</v>
      </c>
      <c r="U81" s="12">
        <f t="shared" si="5"/>
        <v>26.47076637879135</v>
      </c>
      <c r="V81" s="12">
        <f t="shared" si="5"/>
        <v>25.508986398960751</v>
      </c>
      <c r="W81" s="12">
        <f t="shared" si="5"/>
        <v>24.869758701998045</v>
      </c>
      <c r="X81" s="11" t="s">
        <v>100</v>
      </c>
      <c r="Y81" s="26">
        <v>0.1</v>
      </c>
      <c r="Z81" s="14">
        <f t="shared" si="2"/>
        <v>69.900000000000006</v>
      </c>
    </row>
    <row r="82" spans="2:26" x14ac:dyDescent="0.25">
      <c r="B82" s="10">
        <v>68</v>
      </c>
      <c r="C82" s="2" t="s">
        <v>34</v>
      </c>
      <c r="D82" s="2" t="s">
        <v>35</v>
      </c>
      <c r="E82" s="2" t="s">
        <v>27</v>
      </c>
      <c r="F82" s="2" t="s">
        <v>27</v>
      </c>
      <c r="G82" s="2">
        <v>4504339</v>
      </c>
      <c r="H82" s="2" t="s">
        <v>60</v>
      </c>
      <c r="I82" s="2" t="s">
        <v>29</v>
      </c>
      <c r="J82" s="10"/>
      <c r="K82" s="29">
        <v>751</v>
      </c>
      <c r="L82" s="12">
        <f t="shared" si="5"/>
        <v>268.5249792549709</v>
      </c>
      <c r="M82" s="12">
        <f t="shared" si="5"/>
        <v>141.73843974316011</v>
      </c>
      <c r="N82" s="12">
        <f t="shared" si="5"/>
        <v>99.575515190398377</v>
      </c>
      <c r="O82" s="12">
        <f t="shared" si="5"/>
        <v>78.568232439571076</v>
      </c>
      <c r="P82" s="12">
        <f t="shared" si="5"/>
        <v>57.708268336149118</v>
      </c>
      <c r="Q82" s="12">
        <f t="shared" si="5"/>
        <v>47.423806005421284</v>
      </c>
      <c r="R82" s="12">
        <f t="shared" si="5"/>
        <v>37.422373666271369</v>
      </c>
      <c r="S82" s="12">
        <f t="shared" si="5"/>
        <v>32.691319569337708</v>
      </c>
      <c r="T82" s="12">
        <f t="shared" si="5"/>
        <v>30.052497482494744</v>
      </c>
      <c r="U82" s="12">
        <f t="shared" si="5"/>
        <v>28.444399929144925</v>
      </c>
      <c r="V82" s="12">
        <f t="shared" si="5"/>
        <v>27.411071224062265</v>
      </c>
      <c r="W82" s="12">
        <f t="shared" si="5"/>
        <v>26.724290107583023</v>
      </c>
      <c r="X82" s="21" t="s">
        <v>100</v>
      </c>
      <c r="Y82" s="26">
        <v>0.1</v>
      </c>
      <c r="Z82" s="14">
        <f t="shared" ref="Z82:Z87" si="6">+K82*Y82</f>
        <v>75.100000000000009</v>
      </c>
    </row>
    <row r="83" spans="2:26" x14ac:dyDescent="0.25">
      <c r="B83" s="10">
        <v>69</v>
      </c>
      <c r="C83" s="2" t="s">
        <v>34</v>
      </c>
      <c r="D83" s="2" t="s">
        <v>35</v>
      </c>
      <c r="E83" s="2" t="s">
        <v>39</v>
      </c>
      <c r="F83" s="2" t="s">
        <v>39</v>
      </c>
      <c r="G83" s="2">
        <v>9300675</v>
      </c>
      <c r="H83" s="2" t="s">
        <v>43</v>
      </c>
      <c r="I83" s="2" t="s">
        <v>29</v>
      </c>
      <c r="J83" s="10"/>
      <c r="K83" s="29">
        <v>845</v>
      </c>
      <c r="L83" s="12">
        <f t="shared" si="5"/>
        <v>302.13465708448791</v>
      </c>
      <c r="M83" s="12">
        <f t="shared" si="5"/>
        <v>159.4786971810523</v>
      </c>
      <c r="N83" s="12">
        <f t="shared" si="5"/>
        <v>112.03838926216594</v>
      </c>
      <c r="O83" s="12">
        <f t="shared" si="5"/>
        <v>88.401699615762396</v>
      </c>
      <c r="P83" s="12">
        <f t="shared" si="5"/>
        <v>64.930767968103865</v>
      </c>
      <c r="Q83" s="12">
        <f t="shared" si="5"/>
        <v>53.359036051372804</v>
      </c>
      <c r="R83" s="12">
        <f t="shared" si="5"/>
        <v>42.105759984020381</v>
      </c>
      <c r="S83" s="12">
        <f t="shared" si="5"/>
        <v>36.782536665899279</v>
      </c>
      <c r="T83" s="12">
        <f t="shared" si="5"/>
        <v>33.813422600143888</v>
      </c>
      <c r="U83" s="12">
        <f t="shared" si="5"/>
        <v>32.004045193245624</v>
      </c>
      <c r="V83" s="12">
        <f t="shared" si="5"/>
        <v>30.841378407899622</v>
      </c>
      <c r="W83" s="12">
        <f t="shared" si="5"/>
        <v>30.068635340755865</v>
      </c>
      <c r="X83" s="21" t="s">
        <v>100</v>
      </c>
      <c r="Y83" s="26">
        <v>0.1</v>
      </c>
      <c r="Z83" s="14">
        <f t="shared" si="6"/>
        <v>84.5</v>
      </c>
    </row>
    <row r="84" spans="2:26" x14ac:dyDescent="0.25">
      <c r="B84" s="10">
        <v>70</v>
      </c>
      <c r="C84" s="2" t="s">
        <v>34</v>
      </c>
      <c r="D84" s="2" t="s">
        <v>35</v>
      </c>
      <c r="E84" s="2" t="s">
        <v>39</v>
      </c>
      <c r="F84" s="2" t="s">
        <v>39</v>
      </c>
      <c r="G84" s="2">
        <v>9300573</v>
      </c>
      <c r="H84" s="2" t="s">
        <v>44</v>
      </c>
      <c r="I84" s="2" t="s">
        <v>29</v>
      </c>
      <c r="J84" s="10"/>
      <c r="K84" s="29">
        <v>939</v>
      </c>
      <c r="L84" s="12">
        <f t="shared" si="5"/>
        <v>335.74433491400492</v>
      </c>
      <c r="M84" s="12">
        <f t="shared" si="5"/>
        <v>177.21895461894454</v>
      </c>
      <c r="N84" s="12">
        <f t="shared" si="5"/>
        <v>124.50126333393352</v>
      </c>
      <c r="O84" s="12">
        <f t="shared" si="5"/>
        <v>98.235166791953716</v>
      </c>
      <c r="P84" s="12">
        <f t="shared" si="5"/>
        <v>72.153267600058612</v>
      </c>
      <c r="Q84" s="12">
        <f t="shared" si="5"/>
        <v>59.294266097324339</v>
      </c>
      <c r="R84" s="12">
        <f t="shared" si="5"/>
        <v>46.789146301769392</v>
      </c>
      <c r="S84" s="12">
        <f t="shared" si="5"/>
        <v>40.873753762460858</v>
      </c>
      <c r="T84" s="12">
        <f t="shared" si="5"/>
        <v>37.574347717793025</v>
      </c>
      <c r="U84" s="12">
        <f t="shared" si="5"/>
        <v>35.563690457346318</v>
      </c>
      <c r="V84" s="12">
        <f t="shared" si="5"/>
        <v>34.271685591736976</v>
      </c>
      <c r="W84" s="12">
        <f t="shared" si="5"/>
        <v>33.412980573928706</v>
      </c>
      <c r="X84" s="21" t="s">
        <v>100</v>
      </c>
      <c r="Y84" s="26">
        <v>0.1</v>
      </c>
      <c r="Z84" s="14">
        <f t="shared" si="6"/>
        <v>93.9</v>
      </c>
    </row>
    <row r="85" spans="2:26" x14ac:dyDescent="0.25">
      <c r="B85" s="10">
        <v>71</v>
      </c>
      <c r="C85" s="2" t="s">
        <v>34</v>
      </c>
      <c r="D85" s="2" t="s">
        <v>35</v>
      </c>
      <c r="E85" s="2" t="s">
        <v>39</v>
      </c>
      <c r="F85" s="2" t="s">
        <v>39</v>
      </c>
      <c r="G85" s="2">
        <v>4508067</v>
      </c>
      <c r="H85" s="2" t="s">
        <v>105</v>
      </c>
      <c r="I85" s="2" t="s">
        <v>29</v>
      </c>
      <c r="J85" s="10"/>
      <c r="K85" s="29">
        <v>1127</v>
      </c>
      <c r="L85" s="12">
        <f t="shared" si="5"/>
        <v>402.96369057303883</v>
      </c>
      <c r="M85" s="12">
        <f t="shared" si="5"/>
        <v>212.69946949472893</v>
      </c>
      <c r="N85" s="12">
        <f t="shared" si="5"/>
        <v>149.42701147746865</v>
      </c>
      <c r="O85" s="12">
        <f t="shared" si="5"/>
        <v>117.90210114433637</v>
      </c>
      <c r="P85" s="12">
        <f t="shared" si="5"/>
        <v>86.598266863968121</v>
      </c>
      <c r="Q85" s="12">
        <f t="shared" si="5"/>
        <v>71.164726189227409</v>
      </c>
      <c r="R85" s="12">
        <f t="shared" si="5"/>
        <v>56.155918937267415</v>
      </c>
      <c r="S85" s="12">
        <f t="shared" si="5"/>
        <v>49.056187955584015</v>
      </c>
      <c r="T85" s="12">
        <f t="shared" si="5"/>
        <v>45.096197953091313</v>
      </c>
      <c r="U85" s="12">
        <f t="shared" si="5"/>
        <v>42.682980985547708</v>
      </c>
      <c r="V85" s="12">
        <f t="shared" si="5"/>
        <v>41.132299959411682</v>
      </c>
      <c r="W85" s="12">
        <f t="shared" si="5"/>
        <v>40.101671040274383</v>
      </c>
      <c r="X85" s="21" t="s">
        <v>100</v>
      </c>
      <c r="Y85" s="26">
        <v>0.1</v>
      </c>
      <c r="Z85" s="14">
        <f t="shared" si="6"/>
        <v>112.7</v>
      </c>
    </row>
    <row r="86" spans="2:26" x14ac:dyDescent="0.25">
      <c r="B86" s="10">
        <v>72</v>
      </c>
      <c r="C86" s="2" t="s">
        <v>34</v>
      </c>
      <c r="D86" s="2" t="s">
        <v>35</v>
      </c>
      <c r="E86" s="2" t="s">
        <v>39</v>
      </c>
      <c r="F86" s="2" t="s">
        <v>39</v>
      </c>
      <c r="G86" s="2">
        <v>9300655</v>
      </c>
      <c r="H86" s="2" t="s">
        <v>191</v>
      </c>
      <c r="I86" s="2" t="s">
        <v>29</v>
      </c>
      <c r="J86" s="10"/>
      <c r="K86" s="29">
        <v>1127</v>
      </c>
      <c r="L86" s="12">
        <f t="shared" si="5"/>
        <v>402.96369057303883</v>
      </c>
      <c r="M86" s="12">
        <f t="shared" si="5"/>
        <v>212.69946949472893</v>
      </c>
      <c r="N86" s="12">
        <f t="shared" si="5"/>
        <v>149.42701147746865</v>
      </c>
      <c r="O86" s="12">
        <f t="shared" si="5"/>
        <v>117.90210114433637</v>
      </c>
      <c r="P86" s="12">
        <f t="shared" si="5"/>
        <v>86.598266863968121</v>
      </c>
      <c r="Q86" s="12">
        <f t="shared" si="5"/>
        <v>71.164726189227409</v>
      </c>
      <c r="R86" s="12">
        <f t="shared" si="5"/>
        <v>56.155918937267415</v>
      </c>
      <c r="S86" s="12">
        <f t="shared" si="5"/>
        <v>49.056187955584015</v>
      </c>
      <c r="T86" s="12">
        <f t="shared" si="5"/>
        <v>45.096197953091313</v>
      </c>
      <c r="U86" s="12">
        <f t="shared" si="5"/>
        <v>42.682980985547708</v>
      </c>
      <c r="V86" s="12">
        <f t="shared" si="5"/>
        <v>41.132299959411682</v>
      </c>
      <c r="W86" s="12">
        <f t="shared" si="5"/>
        <v>40.101671040274383</v>
      </c>
      <c r="X86" s="21" t="s">
        <v>100</v>
      </c>
      <c r="Y86" s="26">
        <v>0.1</v>
      </c>
      <c r="Z86" s="14">
        <f t="shared" si="6"/>
        <v>112.7</v>
      </c>
    </row>
    <row r="87" spans="2:26" x14ac:dyDescent="0.25">
      <c r="B87" s="10">
        <v>73</v>
      </c>
      <c r="C87" s="2" t="s">
        <v>34</v>
      </c>
      <c r="D87" s="2" t="s">
        <v>35</v>
      </c>
      <c r="E87" s="2" t="s">
        <v>39</v>
      </c>
      <c r="F87" s="2" t="s">
        <v>39</v>
      </c>
      <c r="G87" s="2">
        <v>9300529</v>
      </c>
      <c r="H87" s="2" t="s">
        <v>192</v>
      </c>
      <c r="I87" s="2" t="s">
        <v>29</v>
      </c>
      <c r="J87" s="10"/>
      <c r="K87" s="29">
        <v>1127</v>
      </c>
      <c r="L87" s="12">
        <f t="shared" si="5"/>
        <v>402.96369057303883</v>
      </c>
      <c r="M87" s="12">
        <f t="shared" si="5"/>
        <v>212.69946949472893</v>
      </c>
      <c r="N87" s="12">
        <f t="shared" si="5"/>
        <v>149.42701147746865</v>
      </c>
      <c r="O87" s="12">
        <f t="shared" si="5"/>
        <v>117.90210114433637</v>
      </c>
      <c r="P87" s="12">
        <f t="shared" si="5"/>
        <v>86.598266863968121</v>
      </c>
      <c r="Q87" s="12">
        <f t="shared" si="5"/>
        <v>71.164726189227409</v>
      </c>
      <c r="R87" s="12">
        <f t="shared" si="5"/>
        <v>56.155918937267415</v>
      </c>
      <c r="S87" s="12">
        <f t="shared" si="5"/>
        <v>49.056187955584015</v>
      </c>
      <c r="T87" s="12">
        <f t="shared" si="5"/>
        <v>45.096197953091313</v>
      </c>
      <c r="U87" s="12">
        <f t="shared" si="5"/>
        <v>42.682980985547708</v>
      </c>
      <c r="V87" s="12">
        <f t="shared" si="5"/>
        <v>41.132299959411682</v>
      </c>
      <c r="W87" s="12">
        <f t="shared" si="5"/>
        <v>40.101671040274383</v>
      </c>
      <c r="X87" s="21" t="s">
        <v>100</v>
      </c>
      <c r="Y87" s="26">
        <v>0.1</v>
      </c>
      <c r="Z87" s="14">
        <f t="shared" si="6"/>
        <v>112.7</v>
      </c>
    </row>
    <row r="88" spans="2:26" x14ac:dyDescent="0.25">
      <c r="B88" s="10">
        <v>74</v>
      </c>
      <c r="C88" s="2" t="s">
        <v>34</v>
      </c>
      <c r="D88" s="2" t="s">
        <v>35</v>
      </c>
      <c r="E88" s="2" t="s">
        <v>39</v>
      </c>
      <c r="F88" s="2" t="s">
        <v>39</v>
      </c>
      <c r="G88" s="2">
        <v>9300530</v>
      </c>
      <c r="H88" s="2" t="s">
        <v>50</v>
      </c>
      <c r="I88" s="2" t="s">
        <v>29</v>
      </c>
      <c r="J88" s="10"/>
      <c r="K88" s="29">
        <v>1597</v>
      </c>
      <c r="L88" s="12">
        <f t="shared" si="5"/>
        <v>571.01207972062377</v>
      </c>
      <c r="M88" s="12">
        <f t="shared" si="5"/>
        <v>301.40075668419001</v>
      </c>
      <c r="N88" s="12">
        <f t="shared" si="5"/>
        <v>211.74138183630652</v>
      </c>
      <c r="O88" s="12">
        <f t="shared" si="5"/>
        <v>167.06943702529296</v>
      </c>
      <c r="P88" s="12">
        <f t="shared" si="5"/>
        <v>122.71076502374186</v>
      </c>
      <c r="Q88" s="12">
        <f t="shared" si="5"/>
        <v>100.84087641898505</v>
      </c>
      <c r="R88" s="12">
        <f t="shared" si="5"/>
        <v>79.572850526012473</v>
      </c>
      <c r="S88" s="12">
        <f t="shared" si="5"/>
        <v>69.512273438391901</v>
      </c>
      <c r="T88" s="12">
        <f t="shared" si="5"/>
        <v>63.900823541337019</v>
      </c>
      <c r="U88" s="12">
        <f t="shared" si="5"/>
        <v>60.481207306051189</v>
      </c>
      <c r="V88" s="12">
        <f t="shared" si="5"/>
        <v>58.283835878598452</v>
      </c>
      <c r="W88" s="12">
        <f t="shared" si="5"/>
        <v>56.823397206138594</v>
      </c>
      <c r="X88" s="21" t="s">
        <v>100</v>
      </c>
      <c r="Y88" s="26">
        <v>0.1</v>
      </c>
      <c r="Z88" s="14">
        <f>+K88*Y88</f>
        <v>159.70000000000002</v>
      </c>
    </row>
    <row r="89" spans="2:26" x14ac:dyDescent="0.25">
      <c r="B89" s="10">
        <v>75</v>
      </c>
      <c r="C89" s="2" t="s">
        <v>34</v>
      </c>
      <c r="D89" s="2" t="s">
        <v>35</v>
      </c>
      <c r="E89" s="2" t="s">
        <v>39</v>
      </c>
      <c r="F89" s="2" t="s">
        <v>39</v>
      </c>
      <c r="G89" s="2">
        <v>4500898</v>
      </c>
      <c r="H89" s="2" t="s">
        <v>50</v>
      </c>
      <c r="I89" s="2" t="s">
        <v>51</v>
      </c>
      <c r="J89" s="10"/>
      <c r="K89" s="29">
        <v>2113</v>
      </c>
      <c r="L89" s="12">
        <f t="shared" si="5"/>
        <v>755.51286440180218</v>
      </c>
      <c r="M89" s="12">
        <f t="shared" si="5"/>
        <v>398.78855283261959</v>
      </c>
      <c r="N89" s="12">
        <f t="shared" si="5"/>
        <v>280.15971184728602</v>
      </c>
      <c r="O89" s="12">
        <f t="shared" si="5"/>
        <v>221.05400152438574</v>
      </c>
      <c r="P89" s="12">
        <f t="shared" si="5"/>
        <v>162.36278428000412</v>
      </c>
      <c r="Q89" s="12">
        <f t="shared" si="5"/>
        <v>133.4266073095275</v>
      </c>
      <c r="R89" s="12">
        <f t="shared" si="5"/>
        <v>105.28675839791131</v>
      </c>
      <c r="S89" s="12">
        <f t="shared" si="5"/>
        <v>91.975550266325655</v>
      </c>
      <c r="T89" s="12">
        <f t="shared" si="5"/>
        <v>84.551008229708913</v>
      </c>
      <c r="U89" s="12">
        <f t="shared" si="5"/>
        <v>80.026494074944381</v>
      </c>
      <c r="V89" s="12">
        <f t="shared" si="5"/>
        <v>77.119139143067329</v>
      </c>
      <c r="W89" s="12">
        <f t="shared" si="5"/>
        <v>75.186824230789512</v>
      </c>
      <c r="X89" s="21" t="s">
        <v>100</v>
      </c>
      <c r="Y89" s="26">
        <v>0.1</v>
      </c>
      <c r="Z89" s="14">
        <f>+K89*Y89</f>
        <v>211.3</v>
      </c>
    </row>
    <row r="90" spans="2:26" x14ac:dyDescent="0.25">
      <c r="B90" s="10">
        <v>76</v>
      </c>
      <c r="C90" t="s">
        <v>34</v>
      </c>
      <c r="D90" s="2" t="s">
        <v>35</v>
      </c>
      <c r="E90" s="2" t="s">
        <v>27</v>
      </c>
      <c r="F90" s="2" t="s">
        <v>27</v>
      </c>
      <c r="G90" s="2">
        <v>4500817</v>
      </c>
      <c r="H90" s="2" t="s">
        <v>61</v>
      </c>
      <c r="I90" s="2" t="s">
        <v>29</v>
      </c>
      <c r="K90" s="29">
        <v>2161</v>
      </c>
      <c r="L90" s="12">
        <f t="shared" si="5"/>
        <v>772.68014669772583</v>
      </c>
      <c r="M90" s="12">
        <f t="shared" si="5"/>
        <v>407.85230131154327</v>
      </c>
      <c r="N90" s="12">
        <f t="shared" si="5"/>
        <v>286.528626266912</v>
      </c>
      <c r="O90" s="12">
        <f t="shared" si="5"/>
        <v>226.08024008244087</v>
      </c>
      <c r="P90" s="12">
        <f t="shared" si="5"/>
        <v>166.05576281547039</v>
      </c>
      <c r="Q90" s="12">
        <f t="shared" si="5"/>
        <v>136.46225669469425</v>
      </c>
      <c r="R90" s="12">
        <f t="shared" si="5"/>
        <v>107.68316843250656</v>
      </c>
      <c r="S90" s="12">
        <f t="shared" si="5"/>
        <v>94.069576017761364</v>
      </c>
      <c r="T90" s="12">
        <f t="shared" si="5"/>
        <v>86.476374247231874</v>
      </c>
      <c r="U90" s="12">
        <f t="shared" si="5"/>
        <v>81.849078890655363</v>
      </c>
      <c r="V90" s="12">
        <f t="shared" si="5"/>
        <v>78.875678981622585</v>
      </c>
      <c r="W90" s="12">
        <f t="shared" si="5"/>
        <v>76.899468605175642</v>
      </c>
      <c r="X90" s="11" t="s">
        <v>100</v>
      </c>
      <c r="Y90" s="26">
        <v>0.1</v>
      </c>
      <c r="Z90" s="14">
        <f>+K90*Y90</f>
        <v>216.10000000000002</v>
      </c>
    </row>
    <row r="91" spans="2:26" x14ac:dyDescent="0.25">
      <c r="B91" s="10">
        <v>77</v>
      </c>
      <c r="C91" s="2" t="s">
        <v>34</v>
      </c>
      <c r="D91" s="2" t="s">
        <v>35</v>
      </c>
      <c r="E91" s="2" t="s">
        <v>27</v>
      </c>
      <c r="F91" s="2" t="s">
        <v>27</v>
      </c>
      <c r="G91" s="2">
        <v>4500983</v>
      </c>
      <c r="H91" s="2" t="s">
        <v>193</v>
      </c>
      <c r="I91" s="2" t="s">
        <v>29</v>
      </c>
      <c r="J91" s="10"/>
      <c r="K91" s="29">
        <v>2255</v>
      </c>
      <c r="L91" s="12">
        <f t="shared" si="5"/>
        <v>806.28982452724279</v>
      </c>
      <c r="M91" s="12">
        <f t="shared" si="5"/>
        <v>425.59255874943545</v>
      </c>
      <c r="N91" s="12">
        <f t="shared" si="5"/>
        <v>298.99150033867949</v>
      </c>
      <c r="O91" s="12">
        <f t="shared" si="5"/>
        <v>235.9137072586322</v>
      </c>
      <c r="P91" s="12">
        <f t="shared" si="5"/>
        <v>173.27826244742511</v>
      </c>
      <c r="Q91" s="12">
        <f t="shared" si="5"/>
        <v>142.39748674064577</v>
      </c>
      <c r="R91" s="12">
        <f t="shared" si="5"/>
        <v>112.36655475025557</v>
      </c>
      <c r="S91" s="12">
        <f t="shared" si="5"/>
        <v>98.160793114322942</v>
      </c>
      <c r="T91" s="12">
        <f t="shared" si="5"/>
        <v>90.237299364881025</v>
      </c>
      <c r="U91" s="12">
        <f t="shared" si="5"/>
        <v>85.408724154756072</v>
      </c>
      <c r="V91" s="12">
        <f t="shared" si="5"/>
        <v>82.305986165459942</v>
      </c>
      <c r="W91" s="12">
        <f t="shared" si="5"/>
        <v>80.243813838348501</v>
      </c>
      <c r="X91" s="21" t="s">
        <v>100</v>
      </c>
      <c r="Y91" s="26">
        <v>0.1</v>
      </c>
      <c r="Z91" s="14">
        <f>+K91*Y91</f>
        <v>225.5</v>
      </c>
    </row>
    <row r="92" spans="2:26" x14ac:dyDescent="0.25">
      <c r="B92" s="10">
        <v>78</v>
      </c>
      <c r="C92" t="s">
        <v>95</v>
      </c>
      <c r="D92" t="s">
        <v>95</v>
      </c>
      <c r="E92" t="s">
        <v>27</v>
      </c>
      <c r="F92" t="s">
        <v>27</v>
      </c>
      <c r="G92" s="2">
        <v>4509868</v>
      </c>
      <c r="H92" t="s">
        <v>211</v>
      </c>
      <c r="K92" s="27">
        <v>569.9</v>
      </c>
      <c r="L92" s="12">
        <f t="shared" si="5"/>
        <v>203.76748292597591</v>
      </c>
      <c r="M92" s="12">
        <f t="shared" si="5"/>
        <v>107.55490121122095</v>
      </c>
      <c r="N92" s="12">
        <f t="shared" si="5"/>
        <v>75.559360994684454</v>
      </c>
      <c r="O92" s="12">
        <f t="shared" si="5"/>
        <v>59.617882379908863</v>
      </c>
      <c r="P92" s="12">
        <f t="shared" si="5"/>
        <v>43.78819723671289</v>
      </c>
      <c r="Q92" s="12">
        <f t="shared" si="5"/>
        <v>35.983783012635925</v>
      </c>
      <c r="R92" s="12">
        <f t="shared" si="5"/>
        <v>28.394147473246409</v>
      </c>
      <c r="S92" s="12">
        <f t="shared" si="5"/>
        <v>24.803964077983434</v>
      </c>
      <c r="T92" s="12">
        <f t="shared" si="5"/>
        <v>22.801481112215384</v>
      </c>
      <c r="U92" s="12">
        <f t="shared" si="5"/>
        <v>21.581168468201987</v>
      </c>
      <c r="V92" s="12">
        <f t="shared" si="5"/>
        <v>20.797021958179872</v>
      </c>
      <c r="W92" s="12">
        <f t="shared" si="5"/>
        <v>20.275854770055343</v>
      </c>
      <c r="X92" s="21" t="s">
        <v>100</v>
      </c>
      <c r="Y92" s="26">
        <v>0.1</v>
      </c>
      <c r="Z92" s="14">
        <f t="shared" ref="Z92:Z96" si="7">+K92*Y92</f>
        <v>56.99</v>
      </c>
    </row>
    <row r="93" spans="2:26" x14ac:dyDescent="0.25">
      <c r="B93" s="10">
        <v>79</v>
      </c>
      <c r="C93" t="s">
        <v>95</v>
      </c>
      <c r="D93" t="s">
        <v>95</v>
      </c>
      <c r="E93" t="s">
        <v>27</v>
      </c>
      <c r="F93" t="s">
        <v>27</v>
      </c>
      <c r="G93" s="2">
        <v>4509869</v>
      </c>
      <c r="H93" t="s">
        <v>212</v>
      </c>
      <c r="K93" s="27">
        <v>569.9</v>
      </c>
      <c r="L93" s="12">
        <f t="shared" ref="L93:W96" si="8">PMT($AA$3,L$5,-$K93)+ROUND(($K93*$AA$3)*0.18,2)</f>
        <v>203.76748292597591</v>
      </c>
      <c r="M93" s="12">
        <f t="shared" si="8"/>
        <v>107.55490121122095</v>
      </c>
      <c r="N93" s="12">
        <f t="shared" si="8"/>
        <v>75.559360994684454</v>
      </c>
      <c r="O93" s="12">
        <f t="shared" si="8"/>
        <v>59.617882379908863</v>
      </c>
      <c r="P93" s="12">
        <f t="shared" si="8"/>
        <v>43.78819723671289</v>
      </c>
      <c r="Q93" s="12">
        <f t="shared" si="8"/>
        <v>35.983783012635925</v>
      </c>
      <c r="R93" s="12">
        <f t="shared" si="8"/>
        <v>28.394147473246409</v>
      </c>
      <c r="S93" s="12">
        <f t="shared" si="8"/>
        <v>24.803964077983434</v>
      </c>
      <c r="T93" s="12">
        <f t="shared" si="8"/>
        <v>22.801481112215384</v>
      </c>
      <c r="U93" s="12">
        <f t="shared" si="8"/>
        <v>21.581168468201987</v>
      </c>
      <c r="V93" s="12">
        <f t="shared" si="8"/>
        <v>20.797021958179872</v>
      </c>
      <c r="W93" s="12">
        <f t="shared" si="8"/>
        <v>20.275854770055343</v>
      </c>
      <c r="X93" s="11" t="s">
        <v>100</v>
      </c>
      <c r="Y93" s="26">
        <v>0.1</v>
      </c>
      <c r="Z93" s="14">
        <f t="shared" si="7"/>
        <v>56.99</v>
      </c>
    </row>
    <row r="94" spans="2:26" x14ac:dyDescent="0.25">
      <c r="B94" s="10">
        <v>80</v>
      </c>
      <c r="C94" t="s">
        <v>95</v>
      </c>
      <c r="D94" t="s">
        <v>95</v>
      </c>
      <c r="E94" t="s">
        <v>27</v>
      </c>
      <c r="F94" t="s">
        <v>27</v>
      </c>
      <c r="G94" s="2">
        <v>4509873</v>
      </c>
      <c r="H94" t="s">
        <v>213</v>
      </c>
      <c r="K94" s="27">
        <v>899.9</v>
      </c>
      <c r="L94" s="12">
        <f t="shared" si="8"/>
        <v>321.76379871045049</v>
      </c>
      <c r="M94" s="12">
        <f t="shared" si="8"/>
        <v>169.83942200382128</v>
      </c>
      <c r="N94" s="12">
        <f t="shared" si="8"/>
        <v>119.31689762961317</v>
      </c>
      <c r="O94" s="12">
        <f t="shared" si="8"/>
        <v>94.144522466537964</v>
      </c>
      <c r="P94" s="12">
        <f t="shared" si="8"/>
        <v>69.148674668043384</v>
      </c>
      <c r="Q94" s="12">
        <f t="shared" si="8"/>
        <v>56.825122535657265</v>
      </c>
      <c r="R94" s="12">
        <f t="shared" si="8"/>
        <v>44.840716461088689</v>
      </c>
      <c r="S94" s="12">
        <f t="shared" si="8"/>
        <v>39.17164111910386</v>
      </c>
      <c r="T94" s="12">
        <f t="shared" si="8"/>
        <v>36.009622482685778</v>
      </c>
      <c r="U94" s="12">
        <f t="shared" si="8"/>
        <v>34.082689076215075</v>
      </c>
      <c r="V94" s="12">
        <f t="shared" si="8"/>
        <v>32.844483348247181</v>
      </c>
      <c r="W94" s="12">
        <f t="shared" si="8"/>
        <v>32.021534843960005</v>
      </c>
      <c r="X94" s="21" t="s">
        <v>100</v>
      </c>
      <c r="Y94" s="26">
        <v>0.1</v>
      </c>
      <c r="Z94" s="14">
        <f t="shared" si="7"/>
        <v>89.990000000000009</v>
      </c>
    </row>
    <row r="95" spans="2:26" x14ac:dyDescent="0.25">
      <c r="B95" s="10">
        <v>81</v>
      </c>
      <c r="C95" t="s">
        <v>95</v>
      </c>
      <c r="D95" t="s">
        <v>95</v>
      </c>
      <c r="E95" t="s">
        <v>27</v>
      </c>
      <c r="F95" t="s">
        <v>27</v>
      </c>
      <c r="G95" s="2">
        <v>4509874</v>
      </c>
      <c r="H95" t="s">
        <v>214</v>
      </c>
      <c r="K95" s="27">
        <v>899.9</v>
      </c>
      <c r="L95" s="12">
        <f t="shared" si="8"/>
        <v>321.76379871045049</v>
      </c>
      <c r="M95" s="12">
        <f t="shared" si="8"/>
        <v>169.83942200382128</v>
      </c>
      <c r="N95" s="12">
        <f t="shared" si="8"/>
        <v>119.31689762961317</v>
      </c>
      <c r="O95" s="12">
        <f t="shared" si="8"/>
        <v>94.144522466537964</v>
      </c>
      <c r="P95" s="12">
        <f t="shared" si="8"/>
        <v>69.148674668043384</v>
      </c>
      <c r="Q95" s="12">
        <f t="shared" si="8"/>
        <v>56.825122535657265</v>
      </c>
      <c r="R95" s="12">
        <f t="shared" si="8"/>
        <v>44.840716461088689</v>
      </c>
      <c r="S95" s="12">
        <f t="shared" si="8"/>
        <v>39.17164111910386</v>
      </c>
      <c r="T95" s="12">
        <f t="shared" si="8"/>
        <v>36.009622482685778</v>
      </c>
      <c r="U95" s="12">
        <f t="shared" si="8"/>
        <v>34.082689076215075</v>
      </c>
      <c r="V95" s="12">
        <f t="shared" si="8"/>
        <v>32.844483348247181</v>
      </c>
      <c r="W95" s="12">
        <f t="shared" si="8"/>
        <v>32.021534843960005</v>
      </c>
      <c r="X95" s="21" t="s">
        <v>100</v>
      </c>
      <c r="Y95" s="26">
        <v>0.1</v>
      </c>
      <c r="Z95" s="14">
        <f t="shared" si="7"/>
        <v>89.990000000000009</v>
      </c>
    </row>
    <row r="96" spans="2:26" x14ac:dyDescent="0.25">
      <c r="B96" s="10">
        <v>82</v>
      </c>
      <c r="C96" t="s">
        <v>95</v>
      </c>
      <c r="D96" t="s">
        <v>95</v>
      </c>
      <c r="E96" t="s">
        <v>27</v>
      </c>
      <c r="F96" t="s">
        <v>27</v>
      </c>
      <c r="G96" s="2">
        <v>4509875</v>
      </c>
      <c r="H96" t="s">
        <v>215</v>
      </c>
      <c r="K96" s="27">
        <v>999.9</v>
      </c>
      <c r="L96" s="12">
        <f t="shared" si="8"/>
        <v>357.51813682695791</v>
      </c>
      <c r="M96" s="12">
        <f t="shared" si="8"/>
        <v>188.71139800157894</v>
      </c>
      <c r="N96" s="12">
        <f t="shared" si="8"/>
        <v>132.574636003834</v>
      </c>
      <c r="O96" s="12">
        <f t="shared" si="8"/>
        <v>104.60501946248618</v>
      </c>
      <c r="P96" s="12">
        <f t="shared" si="8"/>
        <v>76.831546616931419</v>
      </c>
      <c r="Q96" s="12">
        <f t="shared" si="8"/>
        <v>63.138558754754634</v>
      </c>
      <c r="R96" s="12">
        <f t="shared" si="8"/>
        <v>49.822404033162108</v>
      </c>
      <c r="S96" s="12">
        <f t="shared" si="8"/>
        <v>43.523361434594896</v>
      </c>
      <c r="T96" s="12">
        <f t="shared" si="8"/>
        <v>40.009968352525291</v>
      </c>
      <c r="U96" s="12">
        <f t="shared" si="8"/>
        <v>37.868907442279642</v>
      </c>
      <c r="V96" s="12">
        <f t="shared" si="8"/>
        <v>36.493108011903942</v>
      </c>
      <c r="W96" s="12">
        <f t="shared" si="8"/>
        <v>35.578710623931109</v>
      </c>
      <c r="X96" s="11" t="s">
        <v>100</v>
      </c>
      <c r="Y96" s="26">
        <v>0.1</v>
      </c>
      <c r="Z96" s="14">
        <f t="shared" si="7"/>
        <v>99.990000000000009</v>
      </c>
    </row>
  </sheetData>
  <autoFilter ref="B14:Z91" xr:uid="{8BA03456-B380-4833-BCD9-2826DDF61440}"/>
  <conditionalFormatting sqref="G15:G91 G6:G11">
    <cfRule type="duplicateValues" dxfId="3" priority="3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BEDAA-8BFC-40EF-8DB7-24050BB5563E}">
  <dimension ref="B1:Z39"/>
  <sheetViews>
    <sheetView showGridLines="0" zoomScale="80" zoomScaleNormal="80" workbookViewId="0">
      <pane ySplit="4" topLeftCell="A5" activePane="bottomLeft" state="frozen"/>
      <selection pane="bottomLeft" activeCell="G16" sqref="G16:K16"/>
    </sheetView>
  </sheetViews>
  <sheetFormatPr baseColWidth="10" defaultRowHeight="15" x14ac:dyDescent="0.25"/>
  <cols>
    <col min="1" max="1" width="4.5703125" customWidth="1"/>
    <col min="2" max="2" width="8.140625" style="10" bestFit="1" customWidth="1"/>
    <col min="3" max="3" width="22.28515625" bestFit="1" customWidth="1"/>
    <col min="6" max="6" width="19.5703125" customWidth="1"/>
    <col min="7" max="7" width="14.140625" customWidth="1"/>
    <col min="8" max="8" width="59.140625" customWidth="1"/>
    <col min="9" max="9" width="56.28515625" customWidth="1"/>
    <col min="10" max="10" width="20.5703125" hidden="1" customWidth="1"/>
    <col min="11" max="11" width="24.7109375" style="27" customWidth="1"/>
    <col min="25" max="25" width="23.85546875" customWidth="1"/>
    <col min="26" max="26" width="24.42578125" customWidth="1"/>
  </cols>
  <sheetData>
    <row r="1" spans="2:26" ht="24" x14ac:dyDescent="0.4">
      <c r="B1" s="1" t="s">
        <v>167</v>
      </c>
      <c r="C1" s="1"/>
      <c r="G1" s="2"/>
      <c r="I1" s="2"/>
      <c r="X1" s="18"/>
      <c r="Y1" s="23" t="s">
        <v>0</v>
      </c>
      <c r="Z1" s="23" t="s">
        <v>1</v>
      </c>
    </row>
    <row r="2" spans="2:26" x14ac:dyDescent="0.25">
      <c r="K2" s="30"/>
      <c r="L2" s="22"/>
      <c r="M2" s="22"/>
      <c r="N2" s="22"/>
      <c r="O2" s="22"/>
      <c r="P2" s="22"/>
      <c r="Q2" s="22"/>
      <c r="R2" s="22"/>
      <c r="S2" s="22"/>
      <c r="T2" s="22"/>
      <c r="U2" s="22"/>
      <c r="Y2" s="24">
        <v>0.4</v>
      </c>
      <c r="Z2" s="25">
        <v>2.8400000000000002E-2</v>
      </c>
    </row>
    <row r="3" spans="2:26" x14ac:dyDescent="0.25">
      <c r="K3" s="30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Y3" s="18"/>
      <c r="Z3" s="11"/>
    </row>
    <row r="4" spans="2:26" x14ac:dyDescent="0.25">
      <c r="B4" s="3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31" t="s">
        <v>12</v>
      </c>
      <c r="L4" s="8" t="s">
        <v>13</v>
      </c>
      <c r="M4" s="8" t="s">
        <v>14</v>
      </c>
      <c r="N4" s="8" t="s">
        <v>15</v>
      </c>
      <c r="O4" s="8" t="s">
        <v>16</v>
      </c>
      <c r="P4" s="8" t="s">
        <v>17</v>
      </c>
      <c r="Q4" s="8" t="s">
        <v>18</v>
      </c>
      <c r="R4" s="8" t="s">
        <v>19</v>
      </c>
      <c r="S4" s="8" t="s">
        <v>20</v>
      </c>
      <c r="T4" s="8" t="s">
        <v>21</v>
      </c>
      <c r="U4" s="8" t="s">
        <v>22</v>
      </c>
      <c r="V4" s="8" t="s">
        <v>64</v>
      </c>
      <c r="W4" s="8" t="s">
        <v>23</v>
      </c>
      <c r="Y4" s="3" t="s">
        <v>24</v>
      </c>
      <c r="Z4" s="3" t="s">
        <v>37</v>
      </c>
    </row>
    <row r="5" spans="2:26" x14ac:dyDescent="0.25">
      <c r="B5" s="10">
        <v>1</v>
      </c>
      <c r="C5" t="s">
        <v>25</v>
      </c>
      <c r="D5" t="s">
        <v>26</v>
      </c>
      <c r="E5" t="s">
        <v>55</v>
      </c>
      <c r="F5" t="s">
        <v>55</v>
      </c>
      <c r="G5" s="2">
        <v>9300528</v>
      </c>
      <c r="H5" t="s">
        <v>66</v>
      </c>
      <c r="I5" t="s">
        <v>29</v>
      </c>
      <c r="J5" t="s">
        <v>41</v>
      </c>
      <c r="K5" s="30">
        <v>599</v>
      </c>
      <c r="L5" s="22">
        <f t="shared" ref="L5:W21" si="0">PMT($Z$2,L$4,-$K5)+ROUND(($K5*$Z$2)*0.18,2)</f>
        <v>214.1735853178796</v>
      </c>
      <c r="M5" s="22">
        <f t="shared" si="0"/>
        <v>113.04823622656846</v>
      </c>
      <c r="N5" s="22">
        <f t="shared" si="0"/>
        <v>79.418952861582724</v>
      </c>
      <c r="O5" s="22">
        <f t="shared" si="0"/>
        <v>62.663477005729796</v>
      </c>
      <c r="P5" s="22">
        <f t="shared" si="0"/>
        <v>46.025502973839316</v>
      </c>
      <c r="Q5" s="22">
        <f t="shared" si="0"/>
        <v>37.822582952393269</v>
      </c>
      <c r="R5" s="22">
        <f t="shared" si="0"/>
        <v>29.845408556719772</v>
      </c>
      <c r="S5" s="22">
        <f t="shared" si="0"/>
        <v>26.071904689791324</v>
      </c>
      <c r="T5" s="22">
        <f t="shared" si="0"/>
        <v>23.967171760338683</v>
      </c>
      <c r="U5" s="22">
        <f t="shared" si="0"/>
        <v>22.684548012726776</v>
      </c>
      <c r="V5" s="22">
        <f t="shared" si="0"/>
        <v>21.860361735303989</v>
      </c>
      <c r="W5" s="22">
        <f t="shared" si="0"/>
        <v>21.312582922026937</v>
      </c>
      <c r="Y5" s="13">
        <v>0.1</v>
      </c>
      <c r="Z5" s="11">
        <f>+K5*Y5</f>
        <v>59.900000000000006</v>
      </c>
    </row>
    <row r="6" spans="2:26" x14ac:dyDescent="0.25">
      <c r="B6" s="10">
        <v>2</v>
      </c>
      <c r="C6" t="s">
        <v>25</v>
      </c>
      <c r="D6" t="s">
        <v>26</v>
      </c>
      <c r="E6" t="s">
        <v>27</v>
      </c>
      <c r="F6" t="s">
        <v>27</v>
      </c>
      <c r="G6" s="2">
        <v>9300503</v>
      </c>
      <c r="H6" t="s">
        <v>28</v>
      </c>
      <c r="I6" t="s">
        <v>29</v>
      </c>
      <c r="J6" t="s">
        <v>41</v>
      </c>
      <c r="K6" s="30">
        <v>569</v>
      </c>
      <c r="L6" s="22">
        <f t="shared" si="0"/>
        <v>203.45028388292735</v>
      </c>
      <c r="M6" s="22">
        <f t="shared" si="0"/>
        <v>107.38964342724115</v>
      </c>
      <c r="N6" s="22">
        <f t="shared" si="0"/>
        <v>75.444631349316467</v>
      </c>
      <c r="O6" s="22">
        <f t="shared" si="0"/>
        <v>59.528327906945336</v>
      </c>
      <c r="P6" s="22">
        <f t="shared" si="0"/>
        <v>43.723641389172897</v>
      </c>
      <c r="Q6" s="22">
        <f t="shared" si="0"/>
        <v>35.931552086664055</v>
      </c>
      <c r="R6" s="22">
        <f t="shared" si="0"/>
        <v>28.35390228509775</v>
      </c>
      <c r="S6" s="22">
        <f t="shared" si="0"/>
        <v>24.769388595144015</v>
      </c>
      <c r="T6" s="22">
        <f t="shared" si="0"/>
        <v>22.770067999386828</v>
      </c>
      <c r="U6" s="22">
        <f t="shared" si="0"/>
        <v>21.551682502907408</v>
      </c>
      <c r="V6" s="22">
        <f t="shared" si="0"/>
        <v>20.768774336206963</v>
      </c>
      <c r="W6" s="22">
        <f t="shared" si="0"/>
        <v>20.248430188035606</v>
      </c>
      <c r="Y6" s="13">
        <v>0.1</v>
      </c>
      <c r="Z6" s="11">
        <f t="shared" ref="Z6:Z39" si="1">+K6*Y6</f>
        <v>56.900000000000006</v>
      </c>
    </row>
    <row r="7" spans="2:26" x14ac:dyDescent="0.25">
      <c r="B7" s="10">
        <v>3</v>
      </c>
      <c r="C7" t="s">
        <v>30</v>
      </c>
      <c r="D7" t="s">
        <v>31</v>
      </c>
      <c r="E7" t="s">
        <v>96</v>
      </c>
      <c r="F7" t="s">
        <v>96</v>
      </c>
      <c r="G7" s="2">
        <v>4508065</v>
      </c>
      <c r="H7" t="s">
        <v>174</v>
      </c>
      <c r="I7" t="s">
        <v>158</v>
      </c>
      <c r="K7" s="30">
        <v>2999</v>
      </c>
      <c r="L7" s="22">
        <f t="shared" si="0"/>
        <v>1072.3077001140582</v>
      </c>
      <c r="M7" s="22">
        <f t="shared" si="0"/>
        <v>566.00566017275253</v>
      </c>
      <c r="N7" s="22">
        <f t="shared" si="0"/>
        <v>397.63467384288242</v>
      </c>
      <c r="O7" s="22">
        <f t="shared" si="0"/>
        <v>313.74540490848693</v>
      </c>
      <c r="P7" s="22">
        <f t="shared" si="0"/>
        <v>230.44442974715207</v>
      </c>
      <c r="Q7" s="22">
        <f t="shared" si="0"/>
        <v>189.37505221073025</v>
      </c>
      <c r="R7" s="22">
        <f t="shared" si="0"/>
        <v>149.4359102864818</v>
      </c>
      <c r="S7" s="22">
        <f t="shared" si="0"/>
        <v>130.54319226157628</v>
      </c>
      <c r="T7" s="22">
        <f t="shared" si="0"/>
        <v>120.00547263648699</v>
      </c>
      <c r="U7" s="22">
        <f t="shared" si="0"/>
        <v>113.58378879827647</v>
      </c>
      <c r="V7" s="22">
        <f t="shared" si="0"/>
        <v>109.45735366306623</v>
      </c>
      <c r="W7" s="22">
        <f t="shared" si="0"/>
        <v>106.71480164133352</v>
      </c>
      <c r="Y7" s="13">
        <v>0.1</v>
      </c>
      <c r="Z7" s="11">
        <f t="shared" si="1"/>
        <v>299.90000000000003</v>
      </c>
    </row>
    <row r="8" spans="2:26" x14ac:dyDescent="0.25">
      <c r="B8" s="10">
        <v>4</v>
      </c>
      <c r="C8" t="s">
        <v>30</v>
      </c>
      <c r="D8" t="s">
        <v>31</v>
      </c>
      <c r="E8" t="s">
        <v>27</v>
      </c>
      <c r="F8" t="s">
        <v>27</v>
      </c>
      <c r="G8" s="2">
        <v>4502894</v>
      </c>
      <c r="H8" t="s">
        <v>175</v>
      </c>
      <c r="I8" t="s">
        <v>176</v>
      </c>
      <c r="J8" t="s">
        <v>41</v>
      </c>
      <c r="K8" s="30">
        <v>1659</v>
      </c>
      <c r="L8" s="22">
        <f t="shared" si="0"/>
        <v>593.18356935285851</v>
      </c>
      <c r="M8" s="22">
        <f t="shared" si="0"/>
        <v>313.10518180279979</v>
      </c>
      <c r="N8" s="22">
        <f t="shared" si="0"/>
        <v>219.96497962832342</v>
      </c>
      <c r="O8" s="22">
        <f t="shared" si="0"/>
        <v>173.55874516278084</v>
      </c>
      <c r="P8" s="22">
        <f t="shared" si="0"/>
        <v>127.47794563205245</v>
      </c>
      <c r="Q8" s="22">
        <f t="shared" si="0"/>
        <v>104.75900687482543</v>
      </c>
      <c r="R8" s="22">
        <f t="shared" si="0"/>
        <v>82.665296820698003</v>
      </c>
      <c r="S8" s="22">
        <f t="shared" si="0"/>
        <v>72.214140033996344</v>
      </c>
      <c r="T8" s="22">
        <f t="shared" si="0"/>
        <v>66.384837980637514</v>
      </c>
      <c r="U8" s="22">
        <f t="shared" si="0"/>
        <v>62.832462693011223</v>
      </c>
      <c r="V8" s="22">
        <f t="shared" si="0"/>
        <v>60.549783170065652</v>
      </c>
      <c r="W8" s="22">
        <f t="shared" si="0"/>
        <v>59.03264618972068</v>
      </c>
      <c r="Y8" s="13">
        <v>0.1</v>
      </c>
      <c r="Z8" s="11">
        <f t="shared" si="1"/>
        <v>165.9</v>
      </c>
    </row>
    <row r="9" spans="2:26" x14ac:dyDescent="0.25">
      <c r="B9" s="10">
        <v>5</v>
      </c>
      <c r="C9" t="s">
        <v>30</v>
      </c>
      <c r="D9" t="s">
        <v>31</v>
      </c>
      <c r="E9" t="s">
        <v>27</v>
      </c>
      <c r="F9" t="s">
        <v>27</v>
      </c>
      <c r="G9" s="2">
        <v>4507838</v>
      </c>
      <c r="H9" t="s">
        <v>177</v>
      </c>
      <c r="I9" t="s">
        <v>178</v>
      </c>
      <c r="J9" t="s">
        <v>41</v>
      </c>
      <c r="K9" s="30">
        <v>2179</v>
      </c>
      <c r="L9" s="22">
        <f t="shared" si="0"/>
        <v>779.11412755869719</v>
      </c>
      <c r="M9" s="22">
        <f t="shared" si="0"/>
        <v>411.24745699113964</v>
      </c>
      <c r="N9" s="22">
        <f t="shared" si="0"/>
        <v>288.91321917427172</v>
      </c>
      <c r="O9" s="22">
        <f t="shared" si="0"/>
        <v>227.96132954171156</v>
      </c>
      <c r="P9" s="22">
        <f t="shared" si="0"/>
        <v>167.43687976627018</v>
      </c>
      <c r="Q9" s="22">
        <f t="shared" si="0"/>
        <v>137.59687521413179</v>
      </c>
      <c r="R9" s="22">
        <f t="shared" si="0"/>
        <v>108.57807219547978</v>
      </c>
      <c r="S9" s="22">
        <f t="shared" si="0"/>
        <v>94.851085674549751</v>
      </c>
      <c r="T9" s="22">
        <f t="shared" si="0"/>
        <v>87.194636503802982</v>
      </c>
      <c r="U9" s="22">
        <f t="shared" si="0"/>
        <v>82.528798196547001</v>
      </c>
      <c r="V9" s="22">
        <f t="shared" si="0"/>
        <v>79.530631421080798</v>
      </c>
      <c r="W9" s="22">
        <f t="shared" si="0"/>
        <v>77.537960245570446</v>
      </c>
      <c r="Y9" s="13">
        <v>0.1</v>
      </c>
      <c r="Z9" s="11">
        <f t="shared" si="1"/>
        <v>217.9</v>
      </c>
    </row>
    <row r="10" spans="2:26" x14ac:dyDescent="0.25">
      <c r="B10" s="10">
        <v>6</v>
      </c>
      <c r="C10" t="s">
        <v>30</v>
      </c>
      <c r="D10" t="s">
        <v>31</v>
      </c>
      <c r="E10" t="s">
        <v>27</v>
      </c>
      <c r="F10" t="s">
        <v>27</v>
      </c>
      <c r="G10" s="2">
        <v>4506783</v>
      </c>
      <c r="H10" t="s">
        <v>179</v>
      </c>
      <c r="I10" t="s">
        <v>180</v>
      </c>
      <c r="J10" t="s">
        <v>41</v>
      </c>
      <c r="K10" s="30">
        <v>1579</v>
      </c>
      <c r="L10" s="22">
        <f t="shared" si="0"/>
        <v>564.57809885965253</v>
      </c>
      <c r="M10" s="22">
        <f t="shared" si="0"/>
        <v>298.00560100459359</v>
      </c>
      <c r="N10" s="22">
        <f t="shared" si="0"/>
        <v>209.35678892894677</v>
      </c>
      <c r="O10" s="22">
        <f t="shared" si="0"/>
        <v>165.18834756602229</v>
      </c>
      <c r="P10" s="22">
        <f t="shared" si="0"/>
        <v>121.32964807294201</v>
      </c>
      <c r="Q10" s="22">
        <f t="shared" si="0"/>
        <v>99.706257899547523</v>
      </c>
      <c r="R10" s="22">
        <f t="shared" si="0"/>
        <v>78.677946763039273</v>
      </c>
      <c r="S10" s="22">
        <f t="shared" si="0"/>
        <v>68.730763781603514</v>
      </c>
      <c r="T10" s="22">
        <f t="shared" si="0"/>
        <v>63.18256128476591</v>
      </c>
      <c r="U10" s="22">
        <f t="shared" si="0"/>
        <v>59.801488000159573</v>
      </c>
      <c r="V10" s="22">
        <f t="shared" si="0"/>
        <v>57.628883439140239</v>
      </c>
      <c r="W10" s="22">
        <f t="shared" si="0"/>
        <v>56.184905565743797</v>
      </c>
      <c r="Y10" s="13">
        <v>0.1</v>
      </c>
      <c r="Z10" s="11">
        <f t="shared" si="1"/>
        <v>157.9</v>
      </c>
    </row>
    <row r="11" spans="2:26" x14ac:dyDescent="0.25">
      <c r="B11" s="10">
        <v>7</v>
      </c>
      <c r="C11" t="s">
        <v>30</v>
      </c>
      <c r="D11" t="s">
        <v>31</v>
      </c>
      <c r="E11" t="s">
        <v>27</v>
      </c>
      <c r="F11" t="s">
        <v>27</v>
      </c>
      <c r="G11" s="2">
        <v>4506784</v>
      </c>
      <c r="H11" t="s">
        <v>181</v>
      </c>
      <c r="I11" t="s">
        <v>182</v>
      </c>
      <c r="J11" t="s">
        <v>67</v>
      </c>
      <c r="K11" s="30">
        <v>639</v>
      </c>
      <c r="L11" s="22">
        <f t="shared" si="0"/>
        <v>228.48132056448256</v>
      </c>
      <c r="M11" s="22">
        <f t="shared" si="0"/>
        <v>120.60302662567152</v>
      </c>
      <c r="N11" s="22">
        <f t="shared" si="0"/>
        <v>84.728048211271059</v>
      </c>
      <c r="O11" s="22">
        <f t="shared" si="0"/>
        <v>66.853675804109088</v>
      </c>
      <c r="P11" s="22">
        <f t="shared" si="0"/>
        <v>49.104651753394528</v>
      </c>
      <c r="Q11" s="22">
        <f t="shared" si="0"/>
        <v>40.353957440032218</v>
      </c>
      <c r="R11" s="22">
        <f t="shared" si="0"/>
        <v>31.844083585549139</v>
      </c>
      <c r="S11" s="22">
        <f t="shared" si="0"/>
        <v>27.818592815987738</v>
      </c>
      <c r="T11" s="22">
        <f t="shared" si="0"/>
        <v>25.573310108274487</v>
      </c>
      <c r="U11" s="22">
        <f t="shared" si="0"/>
        <v>24.205035359152607</v>
      </c>
      <c r="V11" s="22">
        <f t="shared" si="0"/>
        <v>23.325811600766695</v>
      </c>
      <c r="W11" s="22">
        <f t="shared" si="0"/>
        <v>22.741453234015381</v>
      </c>
      <c r="Y11" s="13">
        <v>0.1</v>
      </c>
      <c r="Z11" s="11">
        <f t="shared" si="1"/>
        <v>63.900000000000006</v>
      </c>
    </row>
    <row r="12" spans="2:26" x14ac:dyDescent="0.25">
      <c r="B12" s="10">
        <v>8</v>
      </c>
      <c r="C12" t="s">
        <v>30</v>
      </c>
      <c r="D12" t="s">
        <v>31</v>
      </c>
      <c r="E12" t="s">
        <v>27</v>
      </c>
      <c r="F12" t="s">
        <v>27</v>
      </c>
      <c r="G12" s="2">
        <v>4506908</v>
      </c>
      <c r="H12" t="s">
        <v>183</v>
      </c>
      <c r="I12" t="s">
        <v>182</v>
      </c>
      <c r="J12" t="s">
        <v>67</v>
      </c>
      <c r="K12" s="30">
        <v>1239</v>
      </c>
      <c r="L12" s="22">
        <f t="shared" si="0"/>
        <v>443.0073492635272</v>
      </c>
      <c r="M12" s="22">
        <f t="shared" si="0"/>
        <v>233.83488261221757</v>
      </c>
      <c r="N12" s="22">
        <f t="shared" si="0"/>
        <v>164.274478456596</v>
      </c>
      <c r="O12" s="22">
        <f t="shared" si="0"/>
        <v>129.61665777979835</v>
      </c>
      <c r="P12" s="22">
        <f t="shared" si="0"/>
        <v>95.201883446722704</v>
      </c>
      <c r="Q12" s="22">
        <f t="shared" si="0"/>
        <v>78.234574754616446</v>
      </c>
      <c r="R12" s="22">
        <f t="shared" si="0"/>
        <v>61.734209017989649</v>
      </c>
      <c r="S12" s="22">
        <f t="shared" si="0"/>
        <v>53.928914708933981</v>
      </c>
      <c r="T12" s="22">
        <f t="shared" si="0"/>
        <v>49.575385327311565</v>
      </c>
      <c r="U12" s="22">
        <f t="shared" si="0"/>
        <v>46.922345555540026</v>
      </c>
      <c r="V12" s="22">
        <f t="shared" si="0"/>
        <v>45.217559582707253</v>
      </c>
      <c r="W12" s="22">
        <f t="shared" si="0"/>
        <v>44.084507913842025</v>
      </c>
      <c r="Y12" s="13">
        <v>0.1</v>
      </c>
      <c r="Z12" s="11">
        <f t="shared" si="1"/>
        <v>123.9</v>
      </c>
    </row>
    <row r="13" spans="2:26" x14ac:dyDescent="0.25">
      <c r="B13" s="10">
        <v>9</v>
      </c>
      <c r="C13" s="2" t="s">
        <v>30</v>
      </c>
      <c r="D13" s="2" t="s">
        <v>31</v>
      </c>
      <c r="E13" s="2" t="s">
        <v>27</v>
      </c>
      <c r="F13" s="2" t="s">
        <v>27</v>
      </c>
      <c r="G13" s="2">
        <v>4507837</v>
      </c>
      <c r="H13" t="s">
        <v>184</v>
      </c>
      <c r="I13" t="s">
        <v>185</v>
      </c>
      <c r="K13" s="30">
        <v>1799</v>
      </c>
      <c r="L13" s="22">
        <f t="shared" si="0"/>
        <v>643.24564271596887</v>
      </c>
      <c r="M13" s="22">
        <f t="shared" si="0"/>
        <v>339.53194819966052</v>
      </c>
      <c r="N13" s="22">
        <f t="shared" si="0"/>
        <v>238.53181335223258</v>
      </c>
      <c r="O13" s="22">
        <f t="shared" si="0"/>
        <v>188.20944095710834</v>
      </c>
      <c r="P13" s="22">
        <f t="shared" si="0"/>
        <v>138.23996636049566</v>
      </c>
      <c r="Q13" s="22">
        <f t="shared" si="0"/>
        <v>113.60381758156176</v>
      </c>
      <c r="R13" s="22">
        <f t="shared" si="0"/>
        <v>89.645659421600797</v>
      </c>
      <c r="S13" s="22">
        <f t="shared" si="0"/>
        <v>78.312548475683812</v>
      </c>
      <c r="T13" s="22">
        <f t="shared" si="0"/>
        <v>71.991322198412831</v>
      </c>
      <c r="U13" s="22">
        <f t="shared" si="0"/>
        <v>68.139168405501621</v>
      </c>
      <c r="V13" s="22">
        <f t="shared" si="0"/>
        <v>65.663857699185101</v>
      </c>
      <c r="W13" s="22">
        <f t="shared" si="0"/>
        <v>64.018692281680231</v>
      </c>
      <c r="Y13" s="13">
        <v>0.1</v>
      </c>
      <c r="Z13" s="11">
        <f t="shared" si="1"/>
        <v>179.9</v>
      </c>
    </row>
    <row r="14" spans="2:26" x14ac:dyDescent="0.25">
      <c r="B14" s="10">
        <v>10</v>
      </c>
      <c r="C14" s="2" t="s">
        <v>30</v>
      </c>
      <c r="D14" s="2" t="s">
        <v>31</v>
      </c>
      <c r="E14" s="2" t="s">
        <v>27</v>
      </c>
      <c r="F14" s="2" t="s">
        <v>27</v>
      </c>
      <c r="G14" s="2">
        <v>4507889</v>
      </c>
      <c r="H14" t="s">
        <v>186</v>
      </c>
      <c r="I14" t="s">
        <v>187</v>
      </c>
      <c r="K14" s="30">
        <v>1749</v>
      </c>
      <c r="L14" s="22">
        <f t="shared" si="0"/>
        <v>625.3634736577153</v>
      </c>
      <c r="M14" s="22">
        <f t="shared" si="0"/>
        <v>330.09096020078169</v>
      </c>
      <c r="N14" s="22">
        <f t="shared" si="0"/>
        <v>231.89794416512217</v>
      </c>
      <c r="O14" s="22">
        <f t="shared" si="0"/>
        <v>182.97419245913423</v>
      </c>
      <c r="P14" s="22">
        <f t="shared" si="0"/>
        <v>134.39353038605168</v>
      </c>
      <c r="Q14" s="22">
        <f t="shared" si="0"/>
        <v>110.44209947201306</v>
      </c>
      <c r="R14" s="22">
        <f t="shared" si="0"/>
        <v>87.149815635564067</v>
      </c>
      <c r="S14" s="22">
        <f t="shared" si="0"/>
        <v>76.131688317938284</v>
      </c>
      <c r="T14" s="22">
        <f t="shared" si="0"/>
        <v>69.98614926349309</v>
      </c>
      <c r="U14" s="22">
        <f t="shared" si="0"/>
        <v>66.241059222469346</v>
      </c>
      <c r="V14" s="22">
        <f t="shared" si="0"/>
        <v>63.834545367356732</v>
      </c>
      <c r="W14" s="22">
        <f t="shared" si="0"/>
        <v>62.235104391694676</v>
      </c>
      <c r="Y14" s="13">
        <v>0.1</v>
      </c>
      <c r="Z14" s="11">
        <f t="shared" si="1"/>
        <v>174.9</v>
      </c>
    </row>
    <row r="15" spans="2:26" x14ac:dyDescent="0.25">
      <c r="B15" s="10">
        <v>11</v>
      </c>
      <c r="C15" t="s">
        <v>30</v>
      </c>
      <c r="D15" t="s">
        <v>31</v>
      </c>
      <c r="E15" t="s">
        <v>27</v>
      </c>
      <c r="F15" t="s">
        <v>27</v>
      </c>
      <c r="G15" s="2">
        <v>4506785</v>
      </c>
      <c r="H15" t="s">
        <v>188</v>
      </c>
      <c r="I15" t="s">
        <v>182</v>
      </c>
      <c r="J15" t="s">
        <v>41</v>
      </c>
      <c r="K15" s="30">
        <v>699</v>
      </c>
      <c r="L15" s="22">
        <f t="shared" si="0"/>
        <v>249.92792343438703</v>
      </c>
      <c r="M15" s="22">
        <f t="shared" si="0"/>
        <v>131.92021222432612</v>
      </c>
      <c r="N15" s="22">
        <f t="shared" si="0"/>
        <v>92.676691235803531</v>
      </c>
      <c r="O15" s="22">
        <f t="shared" si="0"/>
        <v>73.123974001677993</v>
      </c>
      <c r="P15" s="22">
        <f t="shared" si="0"/>
        <v>53.708374922727337</v>
      </c>
      <c r="Q15" s="22">
        <f t="shared" si="0"/>
        <v>44.136019171490638</v>
      </c>
      <c r="R15" s="22">
        <f t="shared" si="0"/>
        <v>34.827096128793194</v>
      </c>
      <c r="S15" s="22">
        <f t="shared" si="0"/>
        <v>30.423625005282364</v>
      </c>
      <c r="T15" s="22">
        <f t="shared" si="0"/>
        <v>27.967517630178193</v>
      </c>
      <c r="U15" s="22">
        <f t="shared" si="0"/>
        <v>26.47076637879135</v>
      </c>
      <c r="V15" s="22">
        <f t="shared" si="0"/>
        <v>25.508986398960751</v>
      </c>
      <c r="W15" s="22">
        <f t="shared" si="0"/>
        <v>24.869758701998045</v>
      </c>
      <c r="Y15" s="13">
        <v>0.1</v>
      </c>
      <c r="Z15" s="11">
        <f t="shared" si="1"/>
        <v>69.900000000000006</v>
      </c>
    </row>
    <row r="16" spans="2:26" x14ac:dyDescent="0.25">
      <c r="B16" s="10">
        <v>12</v>
      </c>
      <c r="C16" t="s">
        <v>30</v>
      </c>
      <c r="D16" t="s">
        <v>31</v>
      </c>
      <c r="E16" t="s">
        <v>27</v>
      </c>
      <c r="F16" t="s">
        <v>27</v>
      </c>
      <c r="G16" s="32" t="s">
        <v>208</v>
      </c>
      <c r="H16" t="s">
        <v>210</v>
      </c>
      <c r="K16" s="30">
        <v>849</v>
      </c>
      <c r="L16" s="22">
        <f t="shared" si="0"/>
        <v>303.56443060914819</v>
      </c>
      <c r="M16" s="22">
        <f t="shared" si="0"/>
        <v>160.23317622096263</v>
      </c>
      <c r="N16" s="22">
        <f t="shared" si="0"/>
        <v>112.56829879713477</v>
      </c>
      <c r="O16" s="22">
        <f t="shared" si="0"/>
        <v>88.819719495600324</v>
      </c>
      <c r="P16" s="22">
        <f t="shared" si="0"/>
        <v>65.237682846059386</v>
      </c>
      <c r="Q16" s="22">
        <f t="shared" si="0"/>
        <v>53.611173500136701</v>
      </c>
      <c r="R16" s="22">
        <f t="shared" si="0"/>
        <v>42.304627486903314</v>
      </c>
      <c r="S16" s="22">
        <f t="shared" si="0"/>
        <v>36.956205478518925</v>
      </c>
      <c r="T16" s="22">
        <f t="shared" si="0"/>
        <v>33.97303643493747</v>
      </c>
      <c r="U16" s="22">
        <f t="shared" si="0"/>
        <v>32.155093927888203</v>
      </c>
      <c r="V16" s="22">
        <f t="shared" si="0"/>
        <v>30.986923394445888</v>
      </c>
      <c r="W16" s="22">
        <f t="shared" si="0"/>
        <v>30.21052237195471</v>
      </c>
      <c r="Y16" s="13">
        <v>0.1</v>
      </c>
      <c r="Z16" s="11">
        <f t="shared" si="1"/>
        <v>84.9</v>
      </c>
    </row>
    <row r="17" spans="2:26" x14ac:dyDescent="0.25">
      <c r="B17" s="10">
        <v>13</v>
      </c>
      <c r="C17" t="s">
        <v>88</v>
      </c>
      <c r="D17" s="2" t="s">
        <v>35</v>
      </c>
      <c r="E17" t="s">
        <v>206</v>
      </c>
      <c r="F17" t="s">
        <v>55</v>
      </c>
      <c r="G17" s="2">
        <v>9300525</v>
      </c>
      <c r="H17" t="s">
        <v>194</v>
      </c>
      <c r="K17" s="30">
        <v>599</v>
      </c>
      <c r="L17" s="22">
        <f t="shared" si="0"/>
        <v>214.1735853178796</v>
      </c>
      <c r="M17" s="22">
        <f t="shared" si="0"/>
        <v>113.04823622656846</v>
      </c>
      <c r="N17" s="22">
        <f t="shared" si="0"/>
        <v>79.418952861582724</v>
      </c>
      <c r="O17" s="22">
        <f t="shared" si="0"/>
        <v>62.663477005729796</v>
      </c>
      <c r="P17" s="22">
        <f t="shared" si="0"/>
        <v>46.025502973839316</v>
      </c>
      <c r="Q17" s="22">
        <f t="shared" si="0"/>
        <v>37.822582952393269</v>
      </c>
      <c r="R17" s="22">
        <f t="shared" si="0"/>
        <v>29.845408556719772</v>
      </c>
      <c r="S17" s="22">
        <f t="shared" si="0"/>
        <v>26.071904689791324</v>
      </c>
      <c r="T17" s="22">
        <f t="shared" si="0"/>
        <v>23.967171760338683</v>
      </c>
      <c r="U17" s="22">
        <f t="shared" si="0"/>
        <v>22.684548012726776</v>
      </c>
      <c r="V17" s="22">
        <f t="shared" si="0"/>
        <v>21.860361735303989</v>
      </c>
      <c r="W17" s="22">
        <f t="shared" si="0"/>
        <v>21.312582922026937</v>
      </c>
      <c r="Y17" s="13">
        <v>0.1</v>
      </c>
      <c r="Z17" s="11">
        <f t="shared" si="1"/>
        <v>59.900000000000006</v>
      </c>
    </row>
    <row r="18" spans="2:26" x14ac:dyDescent="0.25">
      <c r="B18" s="10">
        <v>14</v>
      </c>
      <c r="C18" t="s">
        <v>88</v>
      </c>
      <c r="D18" s="2" t="s">
        <v>35</v>
      </c>
      <c r="E18" t="s">
        <v>39</v>
      </c>
      <c r="F18" t="s">
        <v>39</v>
      </c>
      <c r="G18" s="2">
        <v>4508068</v>
      </c>
      <c r="H18" t="s">
        <v>195</v>
      </c>
      <c r="K18" s="30">
        <v>638</v>
      </c>
      <c r="L18" s="22">
        <f t="shared" si="0"/>
        <v>228.11887718331749</v>
      </c>
      <c r="M18" s="22">
        <f t="shared" si="0"/>
        <v>120.40940686569395</v>
      </c>
      <c r="N18" s="22">
        <f t="shared" si="0"/>
        <v>84.590570827528836</v>
      </c>
      <c r="O18" s="22">
        <f t="shared" si="0"/>
        <v>66.7441708341496</v>
      </c>
      <c r="P18" s="22">
        <f t="shared" si="0"/>
        <v>49.022923033905634</v>
      </c>
      <c r="Q18" s="22">
        <f t="shared" si="0"/>
        <v>40.285923077841247</v>
      </c>
      <c r="R18" s="22">
        <f t="shared" si="0"/>
        <v>31.789366709828407</v>
      </c>
      <c r="S18" s="22">
        <f t="shared" si="0"/>
        <v>27.77017561283283</v>
      </c>
      <c r="T18" s="22">
        <f t="shared" si="0"/>
        <v>25.528406649576091</v>
      </c>
      <c r="U18" s="22">
        <f t="shared" si="0"/>
        <v>24.162273175491961</v>
      </c>
      <c r="V18" s="22">
        <f t="shared" si="0"/>
        <v>23.284425354130128</v>
      </c>
      <c r="W18" s="22">
        <f t="shared" si="0"/>
        <v>22.700981476215667</v>
      </c>
      <c r="Y18" s="13">
        <v>0.1</v>
      </c>
      <c r="Z18" s="11">
        <f t="shared" si="1"/>
        <v>63.800000000000004</v>
      </c>
    </row>
    <row r="19" spans="2:26" x14ac:dyDescent="0.25">
      <c r="B19" s="10">
        <v>15</v>
      </c>
      <c r="C19" t="s">
        <v>88</v>
      </c>
      <c r="D19" s="2" t="s">
        <v>35</v>
      </c>
      <c r="E19" t="s">
        <v>27</v>
      </c>
      <c r="F19" t="s">
        <v>27</v>
      </c>
      <c r="G19" s="2">
        <v>4502412</v>
      </c>
      <c r="H19" t="s">
        <v>196</v>
      </c>
      <c r="I19" t="s">
        <v>134</v>
      </c>
      <c r="K19" s="30">
        <v>825</v>
      </c>
      <c r="L19" s="22">
        <f t="shared" si="0"/>
        <v>294.98578946118641</v>
      </c>
      <c r="M19" s="22">
        <f t="shared" si="0"/>
        <v>155.70630198150079</v>
      </c>
      <c r="N19" s="22">
        <f t="shared" si="0"/>
        <v>109.38884158732178</v>
      </c>
      <c r="O19" s="22">
        <f t="shared" si="0"/>
        <v>86.311600216572756</v>
      </c>
      <c r="P19" s="22">
        <f t="shared" si="0"/>
        <v>63.396193578326262</v>
      </c>
      <c r="Q19" s="22">
        <f t="shared" si="0"/>
        <v>52.098348807553329</v>
      </c>
      <c r="R19" s="22">
        <f t="shared" si="0"/>
        <v>41.111422469605699</v>
      </c>
      <c r="S19" s="22">
        <f t="shared" si="0"/>
        <v>35.914192602801073</v>
      </c>
      <c r="T19" s="22">
        <f t="shared" si="0"/>
        <v>33.015353426175984</v>
      </c>
      <c r="U19" s="22">
        <f t="shared" si="0"/>
        <v>31.248801520032707</v>
      </c>
      <c r="V19" s="22">
        <f t="shared" si="0"/>
        <v>30.113653475168267</v>
      </c>
      <c r="W19" s="22">
        <f t="shared" si="0"/>
        <v>29.35920018476164</v>
      </c>
      <c r="Y19" s="13">
        <v>0.1</v>
      </c>
      <c r="Z19" s="11">
        <f t="shared" si="1"/>
        <v>82.5</v>
      </c>
    </row>
    <row r="20" spans="2:26" x14ac:dyDescent="0.25">
      <c r="B20" s="10">
        <v>16</v>
      </c>
      <c r="C20" t="s">
        <v>88</v>
      </c>
      <c r="D20" s="2" t="s">
        <v>35</v>
      </c>
      <c r="E20" t="s">
        <v>39</v>
      </c>
      <c r="F20" t="s">
        <v>39</v>
      </c>
      <c r="G20" s="2">
        <v>4502417</v>
      </c>
      <c r="H20" t="s">
        <v>197</v>
      </c>
      <c r="I20" t="s">
        <v>116</v>
      </c>
      <c r="K20" s="30">
        <v>985</v>
      </c>
      <c r="L20" s="22">
        <f t="shared" si="0"/>
        <v>352.19673044759833</v>
      </c>
      <c r="M20" s="22">
        <f t="shared" si="0"/>
        <v>185.90546357791305</v>
      </c>
      <c r="N20" s="22">
        <f t="shared" si="0"/>
        <v>130.60522298607509</v>
      </c>
      <c r="O20" s="22">
        <f t="shared" si="0"/>
        <v>103.0523954100899</v>
      </c>
      <c r="P20" s="22">
        <f t="shared" si="0"/>
        <v>75.692788696547112</v>
      </c>
      <c r="Q20" s="22">
        <f t="shared" si="0"/>
        <v>62.20384675810913</v>
      </c>
      <c r="R20" s="22">
        <f t="shared" si="0"/>
        <v>49.086122584923167</v>
      </c>
      <c r="S20" s="22">
        <f t="shared" si="0"/>
        <v>42.88094510758674</v>
      </c>
      <c r="T20" s="22">
        <f t="shared" si="0"/>
        <v>39.419906817919198</v>
      </c>
      <c r="U20" s="22">
        <f t="shared" si="0"/>
        <v>37.310750905736015</v>
      </c>
      <c r="V20" s="22">
        <f t="shared" si="0"/>
        <v>35.955452937019082</v>
      </c>
      <c r="W20" s="22">
        <f t="shared" si="0"/>
        <v>35.054681432715412</v>
      </c>
      <c r="Y20" s="13">
        <v>0.1</v>
      </c>
      <c r="Z20" s="11">
        <f t="shared" si="1"/>
        <v>98.5</v>
      </c>
    </row>
    <row r="21" spans="2:26" x14ac:dyDescent="0.25">
      <c r="B21" s="10">
        <v>17</v>
      </c>
      <c r="C21" t="s">
        <v>88</v>
      </c>
      <c r="D21" s="2" t="s">
        <v>35</v>
      </c>
      <c r="E21" t="s">
        <v>39</v>
      </c>
      <c r="F21" t="s">
        <v>39</v>
      </c>
      <c r="G21" s="2">
        <v>4500275</v>
      </c>
      <c r="H21" t="s">
        <v>112</v>
      </c>
      <c r="K21" s="30">
        <v>1221</v>
      </c>
      <c r="L21" s="22">
        <f t="shared" si="0"/>
        <v>436.5733684025559</v>
      </c>
      <c r="M21" s="22">
        <f t="shared" si="0"/>
        <v>230.43972693262117</v>
      </c>
      <c r="N21" s="22">
        <f t="shared" si="0"/>
        <v>161.88988554923625</v>
      </c>
      <c r="O21" s="22">
        <f t="shared" si="0"/>
        <v>127.73556832052769</v>
      </c>
      <c r="P21" s="22">
        <f t="shared" si="0"/>
        <v>93.820766495922868</v>
      </c>
      <c r="Q21" s="22">
        <f t="shared" si="0"/>
        <v>77.099956235178922</v>
      </c>
      <c r="R21" s="22">
        <f t="shared" si="0"/>
        <v>60.839305255016434</v>
      </c>
      <c r="S21" s="22">
        <f t="shared" si="0"/>
        <v>53.147405052145594</v>
      </c>
      <c r="T21" s="22">
        <f t="shared" si="0"/>
        <v>48.857123070740457</v>
      </c>
      <c r="U21" s="22">
        <f t="shared" si="0"/>
        <v>46.24262624964841</v>
      </c>
      <c r="V21" s="22">
        <f t="shared" si="0"/>
        <v>44.562607143249039</v>
      </c>
      <c r="W21" s="22">
        <f t="shared" si="0"/>
        <v>43.446016273447235</v>
      </c>
      <c r="Y21" s="13">
        <v>0.1</v>
      </c>
      <c r="Z21" s="11">
        <f t="shared" si="1"/>
        <v>122.10000000000001</v>
      </c>
    </row>
    <row r="22" spans="2:26" x14ac:dyDescent="0.25">
      <c r="B22" s="10">
        <v>18</v>
      </c>
      <c r="C22" t="s">
        <v>88</v>
      </c>
      <c r="D22" s="2" t="s">
        <v>35</v>
      </c>
      <c r="E22" t="s">
        <v>39</v>
      </c>
      <c r="F22" t="s">
        <v>39</v>
      </c>
      <c r="G22" s="2">
        <v>4500276</v>
      </c>
      <c r="H22" t="s">
        <v>113</v>
      </c>
      <c r="K22" s="30">
        <v>1503</v>
      </c>
      <c r="L22" s="22">
        <f t="shared" ref="L22:W39" si="2">PMT($Z$2,L$4,-$K22)+ROUND(($K22*$Z$2)*0.18,2)</f>
        <v>537.40240189110682</v>
      </c>
      <c r="M22" s="22">
        <f t="shared" si="2"/>
        <v>283.66049924629783</v>
      </c>
      <c r="N22" s="22">
        <f t="shared" si="2"/>
        <v>199.27850776453894</v>
      </c>
      <c r="O22" s="22">
        <f t="shared" si="2"/>
        <v>157.23596984910165</v>
      </c>
      <c r="P22" s="22">
        <f t="shared" si="2"/>
        <v>115.48826539178711</v>
      </c>
      <c r="Q22" s="22">
        <f t="shared" si="2"/>
        <v>94.905646373033534</v>
      </c>
      <c r="R22" s="22">
        <f t="shared" si="2"/>
        <v>74.889464208263462</v>
      </c>
      <c r="S22" s="22">
        <f t="shared" si="2"/>
        <v>65.421056341830322</v>
      </c>
      <c r="T22" s="22">
        <f t="shared" si="2"/>
        <v>60.139898423687882</v>
      </c>
      <c r="U22" s="22">
        <f t="shared" si="2"/>
        <v>56.921562041950494</v>
      </c>
      <c r="V22" s="22">
        <f t="shared" si="2"/>
        <v>54.853528694761096</v>
      </c>
      <c r="W22" s="22">
        <f t="shared" si="2"/>
        <v>53.479051972965756</v>
      </c>
      <c r="Y22" s="13">
        <v>0.1</v>
      </c>
      <c r="Z22" s="11">
        <f t="shared" si="1"/>
        <v>150.30000000000001</v>
      </c>
    </row>
    <row r="23" spans="2:26" x14ac:dyDescent="0.25">
      <c r="B23" s="10">
        <v>19</v>
      </c>
      <c r="C23" t="s">
        <v>88</v>
      </c>
      <c r="D23" s="2" t="s">
        <v>35</v>
      </c>
      <c r="E23" t="s">
        <v>53</v>
      </c>
      <c r="F23" t="s">
        <v>53</v>
      </c>
      <c r="G23" s="2">
        <v>4500299</v>
      </c>
      <c r="H23" t="s">
        <v>198</v>
      </c>
      <c r="K23" s="30">
        <v>1691</v>
      </c>
      <c r="L23" s="22">
        <f t="shared" si="2"/>
        <v>604.62175755014084</v>
      </c>
      <c r="M23" s="22">
        <f t="shared" si="2"/>
        <v>319.14101412208225</v>
      </c>
      <c r="N23" s="22">
        <f t="shared" si="2"/>
        <v>224.20425590807412</v>
      </c>
      <c r="O23" s="22">
        <f t="shared" si="2"/>
        <v>176.90290420148426</v>
      </c>
      <c r="P23" s="22">
        <f t="shared" si="2"/>
        <v>129.93326465569663</v>
      </c>
      <c r="Q23" s="22">
        <f t="shared" si="2"/>
        <v>106.77610646493659</v>
      </c>
      <c r="R23" s="22">
        <f t="shared" si="2"/>
        <v>84.256236843761499</v>
      </c>
      <c r="S23" s="22">
        <f t="shared" si="2"/>
        <v>73.60349053495348</v>
      </c>
      <c r="T23" s="22">
        <f t="shared" si="2"/>
        <v>67.66174865898617</v>
      </c>
      <c r="U23" s="22">
        <f t="shared" si="2"/>
        <v>64.040852570151884</v>
      </c>
      <c r="V23" s="22">
        <f t="shared" si="2"/>
        <v>61.714143062435809</v>
      </c>
      <c r="W23" s="22">
        <f t="shared" si="2"/>
        <v>60.167742439311439</v>
      </c>
      <c r="Y23" s="13">
        <v>0.1</v>
      </c>
      <c r="Z23" s="11">
        <f t="shared" si="1"/>
        <v>169.10000000000002</v>
      </c>
    </row>
    <row r="24" spans="2:26" x14ac:dyDescent="0.25">
      <c r="B24" s="10">
        <v>20</v>
      </c>
      <c r="C24" t="s">
        <v>88</v>
      </c>
      <c r="D24" s="2" t="s">
        <v>35</v>
      </c>
      <c r="E24" t="s">
        <v>27</v>
      </c>
      <c r="F24" t="s">
        <v>27</v>
      </c>
      <c r="G24" s="2">
        <v>4500840</v>
      </c>
      <c r="H24" t="s">
        <v>111</v>
      </c>
      <c r="K24" s="30">
        <v>1785</v>
      </c>
      <c r="L24" s="22">
        <f t="shared" si="2"/>
        <v>638.2314353796578</v>
      </c>
      <c r="M24" s="22">
        <f t="shared" si="2"/>
        <v>336.88127155997444</v>
      </c>
      <c r="N24" s="22">
        <f t="shared" si="2"/>
        <v>236.66712997984169</v>
      </c>
      <c r="O24" s="22">
        <f t="shared" si="2"/>
        <v>186.73637137767562</v>
      </c>
      <c r="P24" s="22">
        <f t="shared" si="2"/>
        <v>137.15576428765135</v>
      </c>
      <c r="Q24" s="22">
        <f t="shared" si="2"/>
        <v>112.71133651088813</v>
      </c>
      <c r="R24" s="22">
        <f t="shared" si="2"/>
        <v>88.939623161510511</v>
      </c>
      <c r="S24" s="22">
        <f t="shared" si="2"/>
        <v>77.694707631515058</v>
      </c>
      <c r="T24" s="22">
        <f t="shared" si="2"/>
        <v>71.422673776635307</v>
      </c>
      <c r="U24" s="22">
        <f t="shared" si="2"/>
        <v>67.600497834252579</v>
      </c>
      <c r="V24" s="22">
        <f t="shared" si="2"/>
        <v>65.144450246273166</v>
      </c>
      <c r="W24" s="22">
        <f t="shared" si="2"/>
        <v>63.512087672484277</v>
      </c>
      <c r="Y24" s="13">
        <v>0.1</v>
      </c>
      <c r="Z24" s="11">
        <f t="shared" si="1"/>
        <v>178.5</v>
      </c>
    </row>
    <row r="25" spans="2:26" x14ac:dyDescent="0.25">
      <c r="B25" s="10">
        <v>21</v>
      </c>
      <c r="C25" t="s">
        <v>88</v>
      </c>
      <c r="D25" s="2" t="s">
        <v>35</v>
      </c>
      <c r="E25" t="s">
        <v>39</v>
      </c>
      <c r="F25" t="s">
        <v>39</v>
      </c>
      <c r="G25" s="2">
        <v>4500317</v>
      </c>
      <c r="H25" t="s">
        <v>43</v>
      </c>
      <c r="I25" t="s">
        <v>115</v>
      </c>
      <c r="K25" s="30">
        <v>2254</v>
      </c>
      <c r="L25" s="22">
        <f t="shared" si="2"/>
        <v>805.92738114607766</v>
      </c>
      <c r="M25" s="22">
        <f t="shared" si="2"/>
        <v>425.39893898945786</v>
      </c>
      <c r="N25" s="22">
        <f t="shared" si="2"/>
        <v>298.85402295493731</v>
      </c>
      <c r="O25" s="22">
        <f t="shared" si="2"/>
        <v>235.80420228867274</v>
      </c>
      <c r="P25" s="22">
        <f t="shared" si="2"/>
        <v>173.19653372793624</v>
      </c>
      <c r="Q25" s="22">
        <f t="shared" si="2"/>
        <v>142.32945237845482</v>
      </c>
      <c r="R25" s="22">
        <f t="shared" si="2"/>
        <v>112.31183787453483</v>
      </c>
      <c r="S25" s="22">
        <f t="shared" si="2"/>
        <v>98.11237591116803</v>
      </c>
      <c r="T25" s="22">
        <f t="shared" si="2"/>
        <v>90.192395906182625</v>
      </c>
      <c r="U25" s="22">
        <f t="shared" si="2"/>
        <v>85.365961971095416</v>
      </c>
      <c r="V25" s="22">
        <f t="shared" si="2"/>
        <v>82.264599918823365</v>
      </c>
      <c r="W25" s="22">
        <f t="shared" si="2"/>
        <v>80.203342080548765</v>
      </c>
      <c r="Y25" s="13">
        <v>0.1</v>
      </c>
      <c r="Z25" s="11">
        <f t="shared" si="1"/>
        <v>225.4</v>
      </c>
    </row>
    <row r="26" spans="2:26" x14ac:dyDescent="0.25">
      <c r="B26" s="10">
        <v>22</v>
      </c>
      <c r="C26" t="s">
        <v>88</v>
      </c>
      <c r="D26" s="2" t="s">
        <v>35</v>
      </c>
      <c r="E26" t="s">
        <v>39</v>
      </c>
      <c r="F26" t="s">
        <v>39</v>
      </c>
      <c r="G26" s="2">
        <v>4500318</v>
      </c>
      <c r="H26" t="s">
        <v>44</v>
      </c>
      <c r="I26" t="s">
        <v>115</v>
      </c>
      <c r="K26" s="30">
        <v>2348</v>
      </c>
      <c r="L26" s="22">
        <f t="shared" si="2"/>
        <v>839.53705897559473</v>
      </c>
      <c r="M26" s="22">
        <f t="shared" si="2"/>
        <v>443.13919642735016</v>
      </c>
      <c r="N26" s="22">
        <f t="shared" si="2"/>
        <v>311.31689702670485</v>
      </c>
      <c r="O26" s="22">
        <f t="shared" si="2"/>
        <v>245.63766946486405</v>
      </c>
      <c r="P26" s="22">
        <f t="shared" si="2"/>
        <v>180.41903335989096</v>
      </c>
      <c r="Q26" s="22">
        <f t="shared" si="2"/>
        <v>148.26468242440635</v>
      </c>
      <c r="R26" s="22">
        <f t="shared" si="2"/>
        <v>116.99522419228386</v>
      </c>
      <c r="S26" s="22">
        <f t="shared" si="2"/>
        <v>102.20359300772959</v>
      </c>
      <c r="T26" s="22">
        <f t="shared" si="2"/>
        <v>93.953321023831762</v>
      </c>
      <c r="U26" s="22">
        <f t="shared" si="2"/>
        <v>88.925607235196111</v>
      </c>
      <c r="V26" s="22">
        <f t="shared" si="2"/>
        <v>85.694907102660721</v>
      </c>
      <c r="W26" s="22">
        <f t="shared" si="2"/>
        <v>83.547687313721624</v>
      </c>
      <c r="Y26" s="13">
        <v>0.1</v>
      </c>
      <c r="Z26" s="11">
        <f t="shared" si="1"/>
        <v>234.8</v>
      </c>
    </row>
    <row r="27" spans="2:26" x14ac:dyDescent="0.25">
      <c r="B27" s="10">
        <v>23</v>
      </c>
      <c r="C27" t="s">
        <v>88</v>
      </c>
      <c r="D27" s="2" t="s">
        <v>35</v>
      </c>
      <c r="E27" t="s">
        <v>27</v>
      </c>
      <c r="F27" t="s">
        <v>27</v>
      </c>
      <c r="G27" s="2">
        <v>4500942</v>
      </c>
      <c r="H27" t="s">
        <v>205</v>
      </c>
      <c r="K27" s="30">
        <v>2443</v>
      </c>
      <c r="L27" s="22">
        <f t="shared" si="2"/>
        <v>873.50918018627681</v>
      </c>
      <c r="M27" s="22">
        <f t="shared" si="2"/>
        <v>461.07307362521988</v>
      </c>
      <c r="N27" s="22">
        <f t="shared" si="2"/>
        <v>323.91724848221469</v>
      </c>
      <c r="O27" s="22">
        <f t="shared" si="2"/>
        <v>255.58064161101487</v>
      </c>
      <c r="P27" s="22">
        <f t="shared" si="2"/>
        <v>187.72326171133463</v>
      </c>
      <c r="Q27" s="22">
        <f t="shared" si="2"/>
        <v>154.26794683254886</v>
      </c>
      <c r="R27" s="22">
        <f t="shared" si="2"/>
        <v>121.73332738575358</v>
      </c>
      <c r="S27" s="22">
        <f t="shared" si="2"/>
        <v>106.34322730744609</v>
      </c>
      <c r="T27" s="22">
        <f t="shared" si="2"/>
        <v>97.759149600179299</v>
      </c>
      <c r="U27" s="22">
        <f t="shared" si="2"/>
        <v>92.528014682957448</v>
      </c>
      <c r="V27" s="22">
        <f t="shared" si="2"/>
        <v>89.166600533134641</v>
      </c>
      <c r="W27" s="22">
        <f t="shared" si="2"/>
        <v>86.932504304694163</v>
      </c>
      <c r="Y27" s="13">
        <v>0.1</v>
      </c>
      <c r="Z27" s="11">
        <f t="shared" si="1"/>
        <v>244.3</v>
      </c>
    </row>
    <row r="28" spans="2:26" x14ac:dyDescent="0.25">
      <c r="B28" s="10">
        <v>24</v>
      </c>
      <c r="C28" t="s">
        <v>88</v>
      </c>
      <c r="D28" s="2" t="s">
        <v>35</v>
      </c>
      <c r="E28" t="s">
        <v>39</v>
      </c>
      <c r="F28" t="s">
        <v>39</v>
      </c>
      <c r="G28" s="2">
        <v>4500311</v>
      </c>
      <c r="H28" t="s">
        <v>150</v>
      </c>
      <c r="I28" t="s">
        <v>115</v>
      </c>
      <c r="K28" s="30">
        <v>2536</v>
      </c>
      <c r="L28" s="22">
        <f t="shared" si="2"/>
        <v>906.75641463462875</v>
      </c>
      <c r="M28" s="22">
        <f t="shared" si="2"/>
        <v>478.61971130313452</v>
      </c>
      <c r="N28" s="22">
        <f t="shared" si="2"/>
        <v>336.24264517024005</v>
      </c>
      <c r="O28" s="22">
        <f t="shared" si="2"/>
        <v>265.30460381724663</v>
      </c>
      <c r="P28" s="22">
        <f t="shared" si="2"/>
        <v>194.86403262380048</v>
      </c>
      <c r="Q28" s="22">
        <f t="shared" si="2"/>
        <v>160.1351425163094</v>
      </c>
      <c r="R28" s="22">
        <f t="shared" si="2"/>
        <v>126.36199682778189</v>
      </c>
      <c r="S28" s="22">
        <f t="shared" si="2"/>
        <v>110.38602720085277</v>
      </c>
      <c r="T28" s="22">
        <f t="shared" si="2"/>
        <v>101.47517125913004</v>
      </c>
      <c r="U28" s="22">
        <f t="shared" si="2"/>
        <v>96.044897763397501</v>
      </c>
      <c r="V28" s="22">
        <f t="shared" si="2"/>
        <v>92.555521470335435</v>
      </c>
      <c r="W28" s="22">
        <f t="shared" si="2"/>
        <v>90.236377780067301</v>
      </c>
      <c r="Y28" s="13">
        <v>0.1</v>
      </c>
      <c r="Z28" s="11">
        <f t="shared" si="1"/>
        <v>253.60000000000002</v>
      </c>
    </row>
    <row r="29" spans="2:26" x14ac:dyDescent="0.25">
      <c r="B29" s="10">
        <v>25</v>
      </c>
      <c r="C29" t="s">
        <v>88</v>
      </c>
      <c r="D29" s="2" t="s">
        <v>35</v>
      </c>
      <c r="E29" t="s">
        <v>39</v>
      </c>
      <c r="F29" t="s">
        <v>39</v>
      </c>
      <c r="G29" s="2">
        <v>4500324</v>
      </c>
      <c r="H29" t="s">
        <v>112</v>
      </c>
      <c r="I29" t="s">
        <v>114</v>
      </c>
      <c r="K29" s="30">
        <v>2630</v>
      </c>
      <c r="L29" s="22">
        <f t="shared" si="2"/>
        <v>940.36609246414582</v>
      </c>
      <c r="M29" s="22">
        <f t="shared" si="2"/>
        <v>496.35996874102676</v>
      </c>
      <c r="N29" s="22">
        <f t="shared" si="2"/>
        <v>348.7055192420076</v>
      </c>
      <c r="O29" s="22">
        <f t="shared" si="2"/>
        <v>275.13807099343796</v>
      </c>
      <c r="P29" s="22">
        <f t="shared" si="2"/>
        <v>202.08653225575523</v>
      </c>
      <c r="Q29" s="22">
        <f t="shared" si="2"/>
        <v>166.07037256226093</v>
      </c>
      <c r="R29" s="22">
        <f t="shared" si="2"/>
        <v>131.04538314553088</v>
      </c>
      <c r="S29" s="22">
        <f t="shared" si="2"/>
        <v>114.47724429741433</v>
      </c>
      <c r="T29" s="22">
        <f t="shared" si="2"/>
        <v>105.23609637677919</v>
      </c>
      <c r="U29" s="22">
        <f t="shared" si="2"/>
        <v>99.60454302749821</v>
      </c>
      <c r="V29" s="22">
        <f t="shared" si="2"/>
        <v>95.985828654172778</v>
      </c>
      <c r="W29" s="22">
        <f t="shared" si="2"/>
        <v>93.580723013240132</v>
      </c>
      <c r="Y29" s="13">
        <v>0.1</v>
      </c>
      <c r="Z29" s="11">
        <f t="shared" si="1"/>
        <v>263</v>
      </c>
    </row>
    <row r="30" spans="2:26" x14ac:dyDescent="0.25">
      <c r="B30" s="10">
        <v>26</v>
      </c>
      <c r="C30" t="s">
        <v>88</v>
      </c>
      <c r="D30" s="2" t="s">
        <v>35</v>
      </c>
      <c r="E30" t="s">
        <v>39</v>
      </c>
      <c r="F30" t="s">
        <v>39</v>
      </c>
      <c r="G30" s="2">
        <v>4502418</v>
      </c>
      <c r="H30" t="s">
        <v>197</v>
      </c>
      <c r="I30" t="s">
        <v>199</v>
      </c>
      <c r="K30" s="30">
        <v>2676</v>
      </c>
      <c r="L30" s="22">
        <f t="shared" si="2"/>
        <v>956.81848799773911</v>
      </c>
      <c r="M30" s="22">
        <f t="shared" si="2"/>
        <v>505.04647769999525</v>
      </c>
      <c r="N30" s="22">
        <f t="shared" si="2"/>
        <v>354.80947889414921</v>
      </c>
      <c r="O30" s="22">
        <f t="shared" si="2"/>
        <v>279.95529961157422</v>
      </c>
      <c r="P30" s="22">
        <f t="shared" si="2"/>
        <v>205.62605335224373</v>
      </c>
      <c r="Q30" s="22">
        <f t="shared" si="2"/>
        <v>168.97995322304573</v>
      </c>
      <c r="R30" s="22">
        <f t="shared" si="2"/>
        <v>133.34235942868466</v>
      </c>
      <c r="S30" s="22">
        <f t="shared" si="2"/>
        <v>116.48443564254021</v>
      </c>
      <c r="T30" s="22">
        <f t="shared" si="2"/>
        <v>107.08165547690535</v>
      </c>
      <c r="U30" s="22">
        <f t="shared" si="2"/>
        <v>101.35160347588791</v>
      </c>
      <c r="V30" s="22">
        <f t="shared" si="2"/>
        <v>97.669595999454884</v>
      </c>
      <c r="W30" s="22">
        <f t="shared" si="2"/>
        <v>95.222423872026837</v>
      </c>
      <c r="Y30" s="13">
        <v>0.1</v>
      </c>
      <c r="Z30" s="11">
        <f t="shared" si="1"/>
        <v>267.60000000000002</v>
      </c>
    </row>
    <row r="31" spans="2:26" x14ac:dyDescent="0.25">
      <c r="B31" s="10">
        <v>27</v>
      </c>
      <c r="C31" t="s">
        <v>88</v>
      </c>
      <c r="D31" s="2" t="s">
        <v>35</v>
      </c>
      <c r="E31" t="s">
        <v>39</v>
      </c>
      <c r="F31" t="s">
        <v>39</v>
      </c>
      <c r="G31" s="2">
        <v>4500338</v>
      </c>
      <c r="H31" t="s">
        <v>113</v>
      </c>
      <c r="I31" t="s">
        <v>114</v>
      </c>
      <c r="K31" s="30">
        <v>2912</v>
      </c>
      <c r="L31" s="22">
        <f t="shared" si="2"/>
        <v>1041.2051259526968</v>
      </c>
      <c r="M31" s="22">
        <f t="shared" si="2"/>
        <v>549.59074105470336</v>
      </c>
      <c r="N31" s="22">
        <f t="shared" si="2"/>
        <v>386.10414145731033</v>
      </c>
      <c r="O31" s="22">
        <f t="shared" si="2"/>
        <v>304.64847252201196</v>
      </c>
      <c r="P31" s="22">
        <f t="shared" si="2"/>
        <v>223.76403115161946</v>
      </c>
      <c r="Q31" s="22">
        <f t="shared" si="2"/>
        <v>183.88606270011553</v>
      </c>
      <c r="R31" s="22">
        <f t="shared" si="2"/>
        <v>145.1055420987779</v>
      </c>
      <c r="S31" s="22">
        <f t="shared" si="2"/>
        <v>126.76089558709907</v>
      </c>
      <c r="T31" s="22">
        <f t="shared" si="2"/>
        <v>116.52887172972662</v>
      </c>
      <c r="U31" s="22">
        <f t="shared" si="2"/>
        <v>110.2934788198003</v>
      </c>
      <c r="V31" s="22">
        <f t="shared" si="2"/>
        <v>106.28675020568484</v>
      </c>
      <c r="W31" s="22">
        <f t="shared" si="2"/>
        <v>103.62375871275867</v>
      </c>
      <c r="Y31" s="13">
        <v>0.1</v>
      </c>
      <c r="Z31" s="11">
        <f t="shared" si="1"/>
        <v>291.2</v>
      </c>
    </row>
    <row r="32" spans="2:26" x14ac:dyDescent="0.25">
      <c r="B32" s="10">
        <v>28</v>
      </c>
      <c r="C32" t="s">
        <v>88</v>
      </c>
      <c r="D32" s="2" t="s">
        <v>35</v>
      </c>
      <c r="E32" t="s">
        <v>39</v>
      </c>
      <c r="F32" t="s">
        <v>39</v>
      </c>
      <c r="G32" s="2">
        <v>4500310</v>
      </c>
      <c r="H32" t="s">
        <v>50</v>
      </c>
      <c r="I32" t="s">
        <v>115</v>
      </c>
      <c r="K32" s="30">
        <v>3006</v>
      </c>
      <c r="L32" s="22">
        <f t="shared" si="2"/>
        <v>1074.8148037822136</v>
      </c>
      <c r="M32" s="22">
        <f t="shared" si="2"/>
        <v>567.33099849259565</v>
      </c>
      <c r="N32" s="22">
        <f t="shared" si="2"/>
        <v>398.56701552907788</v>
      </c>
      <c r="O32" s="22">
        <f t="shared" si="2"/>
        <v>314.48193969820329</v>
      </c>
      <c r="P32" s="22">
        <f t="shared" si="2"/>
        <v>230.98653078357424</v>
      </c>
      <c r="Q32" s="22">
        <f t="shared" si="2"/>
        <v>189.82129274606706</v>
      </c>
      <c r="R32" s="22">
        <f t="shared" si="2"/>
        <v>149.78892841652694</v>
      </c>
      <c r="S32" s="22">
        <f t="shared" si="2"/>
        <v>130.85211268366064</v>
      </c>
      <c r="T32" s="22">
        <f t="shared" si="2"/>
        <v>120.28979684737577</v>
      </c>
      <c r="U32" s="22">
        <f t="shared" si="2"/>
        <v>113.85312408390099</v>
      </c>
      <c r="V32" s="22">
        <f t="shared" si="2"/>
        <v>109.7170573895222</v>
      </c>
      <c r="W32" s="22">
        <f t="shared" si="2"/>
        <v>106.96810394593152</v>
      </c>
      <c r="Y32" s="13">
        <v>0.1</v>
      </c>
      <c r="Z32" s="11">
        <f t="shared" si="1"/>
        <v>300.60000000000002</v>
      </c>
    </row>
    <row r="33" spans="2:26" x14ac:dyDescent="0.25">
      <c r="B33" s="10">
        <v>29</v>
      </c>
      <c r="C33" t="s">
        <v>88</v>
      </c>
      <c r="D33" s="2" t="s">
        <v>35</v>
      </c>
      <c r="E33" t="s">
        <v>27</v>
      </c>
      <c r="F33" t="s">
        <v>27</v>
      </c>
      <c r="G33" s="2">
        <v>4509992</v>
      </c>
      <c r="H33" t="s">
        <v>200</v>
      </c>
      <c r="K33" s="30">
        <v>3289</v>
      </c>
      <c r="L33" s="22">
        <f t="shared" si="2"/>
        <v>1175.9962806519297</v>
      </c>
      <c r="M33" s="22">
        <f t="shared" si="2"/>
        <v>620.73539056624975</v>
      </c>
      <c r="N33" s="22">
        <f t="shared" si="2"/>
        <v>436.08311512812281</v>
      </c>
      <c r="O33" s="22">
        <f t="shared" si="2"/>
        <v>344.08184619673671</v>
      </c>
      <c r="P33" s="22">
        <f t="shared" si="2"/>
        <v>252.72575839892738</v>
      </c>
      <c r="Q33" s="22">
        <f t="shared" si="2"/>
        <v>207.68501724611264</v>
      </c>
      <c r="R33" s="22">
        <f t="shared" si="2"/>
        <v>163.88380424549473</v>
      </c>
      <c r="S33" s="22">
        <f t="shared" si="2"/>
        <v>143.16418117650028</v>
      </c>
      <c r="T33" s="22">
        <f t="shared" si="2"/>
        <v>131.60747565902156</v>
      </c>
      <c r="U33" s="22">
        <f t="shared" si="2"/>
        <v>124.56482205986373</v>
      </c>
      <c r="V33" s="22">
        <f t="shared" si="2"/>
        <v>120.03936518767084</v>
      </c>
      <c r="W33" s="22">
        <f t="shared" si="2"/>
        <v>117.03161140324974</v>
      </c>
      <c r="Y33" s="13">
        <v>0.1</v>
      </c>
      <c r="Z33" s="11">
        <f t="shared" si="1"/>
        <v>328.90000000000003</v>
      </c>
    </row>
    <row r="34" spans="2:26" x14ac:dyDescent="0.25">
      <c r="B34" s="10">
        <v>30</v>
      </c>
      <c r="C34" t="s">
        <v>88</v>
      </c>
      <c r="D34" s="2" t="s">
        <v>35</v>
      </c>
      <c r="E34" t="s">
        <v>39</v>
      </c>
      <c r="F34" t="s">
        <v>39</v>
      </c>
      <c r="G34" s="2">
        <v>4502419</v>
      </c>
      <c r="H34" t="s">
        <v>197</v>
      </c>
      <c r="I34" t="s">
        <v>117</v>
      </c>
      <c r="K34" s="30">
        <v>3381</v>
      </c>
      <c r="L34" s="22">
        <f t="shared" si="2"/>
        <v>1208.8910717191166</v>
      </c>
      <c r="M34" s="22">
        <f t="shared" si="2"/>
        <v>638.09840848418685</v>
      </c>
      <c r="N34" s="22">
        <f t="shared" si="2"/>
        <v>448.28103443240593</v>
      </c>
      <c r="O34" s="22">
        <f t="shared" si="2"/>
        <v>353.70630343300911</v>
      </c>
      <c r="P34" s="22">
        <f t="shared" si="2"/>
        <v>259.79480059190439</v>
      </c>
      <c r="Q34" s="22">
        <f t="shared" si="2"/>
        <v>213.49417856768221</v>
      </c>
      <c r="R34" s="22">
        <f t="shared" si="2"/>
        <v>168.46775681180225</v>
      </c>
      <c r="S34" s="22">
        <f t="shared" si="2"/>
        <v>147.16856386675204</v>
      </c>
      <c r="T34" s="22">
        <f t="shared" si="2"/>
        <v>135.28859385927393</v>
      </c>
      <c r="U34" s="22">
        <f t="shared" si="2"/>
        <v>128.04894295664315</v>
      </c>
      <c r="V34" s="22">
        <f t="shared" si="2"/>
        <v>123.39689987823505</v>
      </c>
      <c r="W34" s="22">
        <f t="shared" si="2"/>
        <v>120.30501312082316</v>
      </c>
      <c r="Y34" s="13">
        <v>0.1</v>
      </c>
      <c r="Z34" s="11">
        <f t="shared" si="1"/>
        <v>338.1</v>
      </c>
    </row>
    <row r="35" spans="2:26" x14ac:dyDescent="0.25">
      <c r="B35" s="10">
        <v>31</v>
      </c>
      <c r="C35" t="s">
        <v>88</v>
      </c>
      <c r="D35" s="2" t="s">
        <v>35</v>
      </c>
      <c r="E35" t="s">
        <v>39</v>
      </c>
      <c r="F35" t="s">
        <v>39</v>
      </c>
      <c r="G35" s="2">
        <v>4509994</v>
      </c>
      <c r="H35" t="s">
        <v>201</v>
      </c>
      <c r="K35" s="30">
        <v>3571</v>
      </c>
      <c r="L35" s="22">
        <f t="shared" si="2"/>
        <v>1276.8253141404807</v>
      </c>
      <c r="M35" s="22">
        <f t="shared" si="2"/>
        <v>673.95616287992652</v>
      </c>
      <c r="N35" s="22">
        <f t="shared" si="2"/>
        <v>473.4717373434255</v>
      </c>
      <c r="O35" s="22">
        <f t="shared" si="2"/>
        <v>373.58224772531071</v>
      </c>
      <c r="P35" s="22">
        <f t="shared" si="2"/>
        <v>274.39325729479162</v>
      </c>
      <c r="Q35" s="22">
        <f t="shared" si="2"/>
        <v>225.49070738396722</v>
      </c>
      <c r="R35" s="22">
        <f t="shared" si="2"/>
        <v>177.93396319874176</v>
      </c>
      <c r="S35" s="22">
        <f t="shared" si="2"/>
        <v>155.43783246618503</v>
      </c>
      <c r="T35" s="22">
        <f t="shared" si="2"/>
        <v>142.89025101196899</v>
      </c>
      <c r="U35" s="22">
        <f t="shared" si="2"/>
        <v>135.2437578521658</v>
      </c>
      <c r="V35" s="22">
        <f t="shared" si="2"/>
        <v>130.3302867391829</v>
      </c>
      <c r="W35" s="22">
        <f t="shared" si="2"/>
        <v>127.06464710276828</v>
      </c>
      <c r="Y35" s="13">
        <v>0.1</v>
      </c>
      <c r="Z35" s="11">
        <f t="shared" si="1"/>
        <v>357.1</v>
      </c>
    </row>
    <row r="36" spans="2:26" x14ac:dyDescent="0.25">
      <c r="B36" s="10">
        <v>32</v>
      </c>
      <c r="C36" t="s">
        <v>88</v>
      </c>
      <c r="D36" s="2" t="s">
        <v>35</v>
      </c>
      <c r="E36" t="s">
        <v>39</v>
      </c>
      <c r="F36" t="s">
        <v>39</v>
      </c>
      <c r="G36" s="2">
        <v>4501930</v>
      </c>
      <c r="H36" t="s">
        <v>113</v>
      </c>
      <c r="I36" t="s">
        <v>118</v>
      </c>
      <c r="K36" s="30">
        <v>3710</v>
      </c>
      <c r="L36" s="22">
        <f t="shared" si="2"/>
        <v>1326.5349441224262</v>
      </c>
      <c r="M36" s="22">
        <f t="shared" si="2"/>
        <v>700.19930951680965</v>
      </c>
      <c r="N36" s="22">
        <f t="shared" si="2"/>
        <v>491.91109368359241</v>
      </c>
      <c r="O36" s="22">
        <f t="shared" si="2"/>
        <v>388.13343854967866</v>
      </c>
      <c r="P36" s="22">
        <f t="shared" si="2"/>
        <v>285.08354930374594</v>
      </c>
      <c r="Q36" s="22">
        <f t="shared" si="2"/>
        <v>234.27748372851255</v>
      </c>
      <c r="R36" s="22">
        <f t="shared" si="2"/>
        <v>184.86960892392381</v>
      </c>
      <c r="S36" s="22">
        <f t="shared" si="2"/>
        <v>161.49782370471755</v>
      </c>
      <c r="T36" s="22">
        <f t="shared" si="2"/>
        <v>148.46183177104592</v>
      </c>
      <c r="U36" s="22">
        <f t="shared" si="2"/>
        <v>140.51770138099556</v>
      </c>
      <c r="V36" s="22">
        <f t="shared" si="2"/>
        <v>135.41297502166577</v>
      </c>
      <c r="W36" s="22">
        <f t="shared" si="2"/>
        <v>132.02022143692813</v>
      </c>
      <c r="Y36" s="13">
        <v>0.1</v>
      </c>
      <c r="Z36" s="11">
        <f t="shared" si="1"/>
        <v>371</v>
      </c>
    </row>
    <row r="37" spans="2:26" x14ac:dyDescent="0.25">
      <c r="B37" s="10">
        <v>33</v>
      </c>
      <c r="C37" t="s">
        <v>88</v>
      </c>
      <c r="D37" s="2" t="s">
        <v>35</v>
      </c>
      <c r="E37" t="s">
        <v>27</v>
      </c>
      <c r="F37" t="s">
        <v>27</v>
      </c>
      <c r="G37" s="2">
        <v>4509993</v>
      </c>
      <c r="H37" t="s">
        <v>202</v>
      </c>
      <c r="K37" s="30">
        <v>3759</v>
      </c>
      <c r="L37" s="22">
        <f t="shared" si="2"/>
        <v>1344.0546697995148</v>
      </c>
      <c r="M37" s="22">
        <f t="shared" si="2"/>
        <v>709.44667775571088</v>
      </c>
      <c r="N37" s="22">
        <f t="shared" si="2"/>
        <v>498.4074854869607</v>
      </c>
      <c r="O37" s="22">
        <f t="shared" si="2"/>
        <v>393.25918207769337</v>
      </c>
      <c r="P37" s="22">
        <f t="shared" si="2"/>
        <v>288.84825655870111</v>
      </c>
      <c r="Q37" s="22">
        <f t="shared" si="2"/>
        <v>237.37116747587029</v>
      </c>
      <c r="R37" s="22">
        <f t="shared" si="2"/>
        <v>187.31073583423978</v>
      </c>
      <c r="S37" s="22">
        <f t="shared" si="2"/>
        <v>163.63026665930815</v>
      </c>
      <c r="T37" s="22">
        <f t="shared" si="2"/>
        <v>150.42210124726728</v>
      </c>
      <c r="U37" s="22">
        <f t="shared" si="2"/>
        <v>142.37304838036721</v>
      </c>
      <c r="V37" s="22">
        <f t="shared" si="2"/>
        <v>137.2009011068576</v>
      </c>
      <c r="W37" s="22">
        <f t="shared" si="2"/>
        <v>133.76333756911396</v>
      </c>
      <c r="Y37" s="13">
        <v>0.1</v>
      </c>
      <c r="Z37" s="11">
        <f t="shared" si="1"/>
        <v>375.90000000000003</v>
      </c>
    </row>
    <row r="38" spans="2:26" x14ac:dyDescent="0.25">
      <c r="B38" s="10">
        <v>34</v>
      </c>
      <c r="C38" t="s">
        <v>88</v>
      </c>
      <c r="D38" s="2" t="s">
        <v>35</v>
      </c>
      <c r="E38" t="s">
        <v>27</v>
      </c>
      <c r="F38" t="s">
        <v>27</v>
      </c>
      <c r="G38" s="2">
        <v>4500940</v>
      </c>
      <c r="H38" t="s">
        <v>203</v>
      </c>
      <c r="K38" s="30">
        <v>3759</v>
      </c>
      <c r="L38" s="22">
        <f t="shared" si="2"/>
        <v>1344.0546697995148</v>
      </c>
      <c r="M38" s="22">
        <f t="shared" si="2"/>
        <v>709.44667775571088</v>
      </c>
      <c r="N38" s="22">
        <f t="shared" si="2"/>
        <v>498.4074854869607</v>
      </c>
      <c r="O38" s="22">
        <f t="shared" si="2"/>
        <v>393.25918207769337</v>
      </c>
      <c r="P38" s="22">
        <f t="shared" si="2"/>
        <v>288.84825655870111</v>
      </c>
      <c r="Q38" s="22">
        <f t="shared" si="2"/>
        <v>237.37116747587029</v>
      </c>
      <c r="R38" s="22">
        <f t="shared" si="2"/>
        <v>187.31073583423978</v>
      </c>
      <c r="S38" s="22">
        <f t="shared" si="2"/>
        <v>163.63026665930815</v>
      </c>
      <c r="T38" s="22">
        <f t="shared" si="2"/>
        <v>150.42210124726728</v>
      </c>
      <c r="U38" s="22">
        <f t="shared" si="2"/>
        <v>142.37304838036721</v>
      </c>
      <c r="V38" s="22">
        <f t="shared" si="2"/>
        <v>137.2009011068576</v>
      </c>
      <c r="W38" s="22">
        <f t="shared" si="2"/>
        <v>133.76333756911396</v>
      </c>
      <c r="Y38" s="13">
        <v>0.1</v>
      </c>
      <c r="Z38" s="11">
        <f t="shared" si="1"/>
        <v>375.90000000000003</v>
      </c>
    </row>
    <row r="39" spans="2:26" x14ac:dyDescent="0.25">
      <c r="B39" s="10">
        <v>35</v>
      </c>
      <c r="C39" t="s">
        <v>88</v>
      </c>
      <c r="D39" s="2" t="s">
        <v>35</v>
      </c>
      <c r="E39" t="s">
        <v>27</v>
      </c>
      <c r="F39" t="s">
        <v>27</v>
      </c>
      <c r="G39" s="2">
        <v>4500985</v>
      </c>
      <c r="H39" t="s">
        <v>204</v>
      </c>
      <c r="K39" s="30">
        <v>4229</v>
      </c>
      <c r="L39" s="22">
        <f t="shared" si="2"/>
        <v>1512.1030589470997</v>
      </c>
      <c r="M39" s="22">
        <f t="shared" si="2"/>
        <v>798.14796494517191</v>
      </c>
      <c r="N39" s="22">
        <f t="shared" si="2"/>
        <v>560.72185584579859</v>
      </c>
      <c r="O39" s="22">
        <f t="shared" si="2"/>
        <v>442.42651795864992</v>
      </c>
      <c r="P39" s="22">
        <f t="shared" si="2"/>
        <v>324.96075471847485</v>
      </c>
      <c r="Q39" s="22">
        <f t="shared" si="2"/>
        <v>267.04731770562796</v>
      </c>
      <c r="R39" s="22">
        <f t="shared" si="2"/>
        <v>210.72766742298484</v>
      </c>
      <c r="S39" s="22">
        <f t="shared" si="2"/>
        <v>184.08635214211606</v>
      </c>
      <c r="T39" s="22">
        <f t="shared" si="2"/>
        <v>169.22672683551301</v>
      </c>
      <c r="U39" s="22">
        <f t="shared" si="2"/>
        <v>160.1712747008707</v>
      </c>
      <c r="V39" s="22">
        <f t="shared" si="2"/>
        <v>154.35243702604436</v>
      </c>
      <c r="W39" s="22">
        <f t="shared" si="2"/>
        <v>150.48506373497816</v>
      </c>
      <c r="Y39" s="13">
        <v>0.1</v>
      </c>
      <c r="Z39" s="11">
        <f t="shared" si="1"/>
        <v>422.90000000000003</v>
      </c>
    </row>
  </sheetData>
  <autoFilter ref="B4:W39" xr:uid="{301BEDAA-8BFC-40EF-8DB7-24050BB5563E}"/>
  <conditionalFormatting sqref="G1:G1048576">
    <cfRule type="duplicateValues" dxfId="2" priority="37"/>
    <cfRule type="duplicateValues" dxfId="1" priority="38"/>
    <cfRule type="duplicateValues" dxfId="0" priority="39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2FEDA-1BA6-45D3-9351-FA649F97FE4C}">
  <dimension ref="B1:Z19"/>
  <sheetViews>
    <sheetView showGridLines="0" zoomScale="85" zoomScaleNormal="85" workbookViewId="0">
      <selection activeCell="B2" sqref="B2"/>
    </sheetView>
  </sheetViews>
  <sheetFormatPr baseColWidth="10" defaultRowHeight="15" x14ac:dyDescent="0.25"/>
  <cols>
    <col min="1" max="1" width="7.5703125" customWidth="1"/>
    <col min="2" max="2" width="12.140625" bestFit="1" customWidth="1"/>
    <col min="3" max="3" width="48.42578125" style="2" customWidth="1"/>
    <col min="4" max="4" width="20.7109375" customWidth="1"/>
  </cols>
  <sheetData>
    <row r="1" spans="2:26" ht="24" x14ac:dyDescent="0.4">
      <c r="B1" s="1" t="s">
        <v>168</v>
      </c>
      <c r="C1" s="1"/>
      <c r="D1" s="1"/>
      <c r="H1" s="2"/>
      <c r="J1" s="2"/>
      <c r="Y1" s="18"/>
      <c r="Z1" s="18"/>
    </row>
    <row r="2" spans="2:26" ht="24" x14ac:dyDescent="0.4">
      <c r="C2" s="1"/>
      <c r="D2" s="1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Y2" s="18"/>
      <c r="Z2" s="18"/>
    </row>
    <row r="3" spans="2:26" x14ac:dyDescent="0.25">
      <c r="B3" s="3" t="s">
        <v>68</v>
      </c>
      <c r="C3" s="9" t="s">
        <v>69</v>
      </c>
      <c r="D3" s="3" t="s">
        <v>70</v>
      </c>
      <c r="E3" s="15" t="s">
        <v>12</v>
      </c>
      <c r="F3" s="15" t="s">
        <v>13</v>
      </c>
      <c r="G3" s="15" t="s">
        <v>14</v>
      </c>
      <c r="H3" s="15" t="s">
        <v>15</v>
      </c>
      <c r="I3" s="15" t="s">
        <v>16</v>
      </c>
      <c r="J3" s="15" t="s">
        <v>17</v>
      </c>
      <c r="K3" s="15" t="s">
        <v>18</v>
      </c>
      <c r="L3" s="15" t="s">
        <v>19</v>
      </c>
      <c r="M3" s="15" t="s">
        <v>20</v>
      </c>
      <c r="N3" s="15" t="s">
        <v>21</v>
      </c>
      <c r="O3" s="15" t="s">
        <v>22</v>
      </c>
      <c r="P3" s="15" t="s">
        <v>64</v>
      </c>
      <c r="Q3" s="16" t="s">
        <v>23</v>
      </c>
      <c r="T3" s="3" t="s">
        <v>0</v>
      </c>
      <c r="U3" s="3" t="s">
        <v>1</v>
      </c>
    </row>
    <row r="4" spans="2:26" x14ac:dyDescent="0.25">
      <c r="B4" s="10">
        <v>9300174</v>
      </c>
      <c r="C4" s="2" t="s">
        <v>71</v>
      </c>
      <c r="D4" s="10" t="s">
        <v>72</v>
      </c>
      <c r="E4" s="17">
        <v>999</v>
      </c>
      <c r="F4" s="11">
        <f>PMT($U$4,F$3,-$E4)+ROUND(($E4*$Z$4)*0.18,2)</f>
        <v>342.2922198750797</v>
      </c>
      <c r="G4" s="11">
        <f t="shared" ref="G4:Q19" si="0">PMT($U$4,G$3,-$E4)+ROUND(($E4*$Z$4)*0.18,2)</f>
        <v>174.6864988361036</v>
      </c>
      <c r="H4" s="11">
        <f t="shared" si="0"/>
        <v>118.84979737189275</v>
      </c>
      <c r="I4" s="11">
        <f t="shared" si="0"/>
        <v>90.955330351737231</v>
      </c>
      <c r="J4" s="11">
        <f t="shared" si="0"/>
        <v>63.108549096772784</v>
      </c>
      <c r="K4" s="11">
        <f t="shared" si="0"/>
        <v>49.232701750022883</v>
      </c>
      <c r="L4" s="11">
        <f t="shared" si="0"/>
        <v>35.45129380297805</v>
      </c>
      <c r="M4" s="11">
        <f t="shared" si="0"/>
        <v>28.653909846485444</v>
      </c>
      <c r="N4" s="11">
        <f t="shared" si="0"/>
        <v>24.648728169161306</v>
      </c>
      <c r="O4" s="11">
        <f t="shared" si="0"/>
        <v>22.038178183122465</v>
      </c>
      <c r="P4" s="11">
        <f t="shared" si="0"/>
        <v>20.223069765707599</v>
      </c>
      <c r="Q4" s="11">
        <f t="shared" si="0"/>
        <v>18.903628543660581</v>
      </c>
      <c r="T4" s="6">
        <v>0.18</v>
      </c>
      <c r="U4" s="7">
        <f>+((T4+1)^(1/12))-1</f>
        <v>1.3888430348409919E-2</v>
      </c>
    </row>
    <row r="5" spans="2:26" x14ac:dyDescent="0.25">
      <c r="B5" s="10">
        <v>9603071</v>
      </c>
      <c r="C5" s="2" t="s">
        <v>73</v>
      </c>
      <c r="D5" s="10" t="s">
        <v>72</v>
      </c>
      <c r="E5" s="17">
        <v>749</v>
      </c>
      <c r="F5" s="11">
        <f t="shared" ref="F5:F19" si="1">PMT($U$4,F$3,-$E5)+ROUND(($E5*$Z$4)*0.18,2)</f>
        <v>256.63350619262729</v>
      </c>
      <c r="G5" s="11">
        <f t="shared" si="0"/>
        <v>130.97115878702863</v>
      </c>
      <c r="H5" s="11">
        <f t="shared" si="0"/>
        <v>89.107605837385051</v>
      </c>
      <c r="I5" s="11">
        <f t="shared" si="0"/>
        <v>68.193736169620806</v>
      </c>
      <c r="J5" s="11">
        <f t="shared" si="0"/>
        <v>47.315618892375191</v>
      </c>
      <c r="K5" s="11">
        <f t="shared" si="0"/>
        <v>36.912205816583722</v>
      </c>
      <c r="L5" s="11">
        <f t="shared" si="0"/>
        <v>26.579598657087647</v>
      </c>
      <c r="M5" s="11">
        <f t="shared" si="0"/>
        <v>21.483261736754351</v>
      </c>
      <c r="N5" s="11">
        <f t="shared" si="0"/>
        <v>18.480377776478296</v>
      </c>
      <c r="O5" s="11">
        <f t="shared" si="0"/>
        <v>16.523118577736465</v>
      </c>
      <c r="P5" s="11">
        <f t="shared" si="0"/>
        <v>15.162241496011003</v>
      </c>
      <c r="Q5" s="11">
        <f t="shared" si="0"/>
        <v>14.172990769971745</v>
      </c>
    </row>
    <row r="6" spans="2:26" x14ac:dyDescent="0.25">
      <c r="B6" s="10">
        <v>9603070</v>
      </c>
      <c r="C6" s="2" t="s">
        <v>74</v>
      </c>
      <c r="D6" s="10" t="s">
        <v>72</v>
      </c>
      <c r="E6" s="17">
        <v>499</v>
      </c>
      <c r="F6" s="11">
        <f t="shared" si="1"/>
        <v>170.97479251017495</v>
      </c>
      <c r="G6" s="11">
        <f t="shared" si="0"/>
        <v>87.255818737953632</v>
      </c>
      <c r="H6" s="11">
        <f t="shared" si="0"/>
        <v>59.365414302877355</v>
      </c>
      <c r="I6" s="11">
        <f t="shared" si="0"/>
        <v>45.43214198750438</v>
      </c>
      <c r="J6" s="11">
        <f t="shared" si="0"/>
        <v>31.522688687977599</v>
      </c>
      <c r="K6" s="11">
        <f t="shared" si="0"/>
        <v>24.591709883144564</v>
      </c>
      <c r="L6" s="11">
        <f t="shared" si="0"/>
        <v>17.707903511197244</v>
      </c>
      <c r="M6" s="11">
        <f t="shared" si="0"/>
        <v>14.312613627023261</v>
      </c>
      <c r="N6" s="11">
        <f t="shared" si="0"/>
        <v>12.312027383795286</v>
      </c>
      <c r="O6" s="11">
        <f t="shared" si="0"/>
        <v>11.008058972350462</v>
      </c>
      <c r="P6" s="11">
        <f t="shared" si="0"/>
        <v>10.101413226314406</v>
      </c>
      <c r="Q6" s="11">
        <f t="shared" si="0"/>
        <v>9.4423529962829118</v>
      </c>
    </row>
    <row r="7" spans="2:26" x14ac:dyDescent="0.25">
      <c r="B7" s="10">
        <v>4501361</v>
      </c>
      <c r="C7" s="2" t="s">
        <v>75</v>
      </c>
      <c r="D7" s="10" t="s">
        <v>72</v>
      </c>
      <c r="E7" s="17">
        <v>50</v>
      </c>
      <c r="F7" s="11">
        <f t="shared" si="1"/>
        <v>17.131742736490477</v>
      </c>
      <c r="G7" s="11">
        <f t="shared" si="0"/>
        <v>8.7430680098149924</v>
      </c>
      <c r="H7" s="11">
        <f t="shared" si="0"/>
        <v>5.9484383069015392</v>
      </c>
      <c r="I7" s="11">
        <f t="shared" si="0"/>
        <v>4.5523188364232849</v>
      </c>
      <c r="J7" s="11">
        <f t="shared" si="0"/>
        <v>3.1585860408795186</v>
      </c>
      <c r="K7" s="11">
        <f t="shared" si="0"/>
        <v>2.4640991866878319</v>
      </c>
      <c r="L7" s="11">
        <f t="shared" si="0"/>
        <v>1.7743390291780805</v>
      </c>
      <c r="M7" s="11">
        <f t="shared" si="0"/>
        <v>1.4341296219462185</v>
      </c>
      <c r="N7" s="11">
        <f t="shared" si="0"/>
        <v>1.2336700785366019</v>
      </c>
      <c r="O7" s="11">
        <f t="shared" si="0"/>
        <v>1.1030119210772007</v>
      </c>
      <c r="P7" s="11">
        <f t="shared" si="0"/>
        <v>1.0121656539393193</v>
      </c>
      <c r="Q7" s="11">
        <f t="shared" si="0"/>
        <v>0.94612755473776666</v>
      </c>
    </row>
    <row r="8" spans="2:26" x14ac:dyDescent="0.25">
      <c r="B8" s="10">
        <v>4501362</v>
      </c>
      <c r="C8" s="2" t="s">
        <v>76</v>
      </c>
      <c r="D8" s="10" t="s">
        <v>72</v>
      </c>
      <c r="E8" s="17">
        <v>100</v>
      </c>
      <c r="F8" s="11">
        <f t="shared" si="1"/>
        <v>34.263485472980953</v>
      </c>
      <c r="G8" s="11">
        <f t="shared" si="0"/>
        <v>17.486136019629985</v>
      </c>
      <c r="H8" s="11">
        <f t="shared" si="0"/>
        <v>11.896876613803078</v>
      </c>
      <c r="I8" s="11">
        <f t="shared" si="0"/>
        <v>9.1046376728465699</v>
      </c>
      <c r="J8" s="11">
        <f t="shared" si="0"/>
        <v>6.3171720817590371</v>
      </c>
      <c r="K8" s="11">
        <f t="shared" si="0"/>
        <v>4.9281983733756638</v>
      </c>
      <c r="L8" s="11">
        <f t="shared" si="0"/>
        <v>3.548678058356161</v>
      </c>
      <c r="M8" s="11">
        <f t="shared" si="0"/>
        <v>2.868259243892437</v>
      </c>
      <c r="N8" s="11">
        <f t="shared" si="0"/>
        <v>2.4673401570732039</v>
      </c>
      <c r="O8" s="11">
        <f t="shared" si="0"/>
        <v>2.2060238421544014</v>
      </c>
      <c r="P8" s="11">
        <f t="shared" si="0"/>
        <v>2.0243313078786387</v>
      </c>
      <c r="Q8" s="11">
        <f t="shared" si="0"/>
        <v>1.8922551094755333</v>
      </c>
    </row>
    <row r="9" spans="2:26" x14ac:dyDescent="0.25">
      <c r="B9" s="10">
        <v>4501363</v>
      </c>
      <c r="C9" s="2" t="s">
        <v>77</v>
      </c>
      <c r="D9" s="10" t="s">
        <v>72</v>
      </c>
      <c r="E9" s="17">
        <v>150</v>
      </c>
      <c r="F9" s="11">
        <f t="shared" si="1"/>
        <v>51.395228209471433</v>
      </c>
      <c r="G9" s="11">
        <f t="shared" si="0"/>
        <v>26.229204029444979</v>
      </c>
      <c r="H9" s="11">
        <f t="shared" si="0"/>
        <v>17.845314920704617</v>
      </c>
      <c r="I9" s="11">
        <f t="shared" si="0"/>
        <v>13.656956509269856</v>
      </c>
      <c r="J9" s="11">
        <f t="shared" si="0"/>
        <v>9.4757581226385561</v>
      </c>
      <c r="K9" s="11">
        <f t="shared" si="0"/>
        <v>7.3922975600634961</v>
      </c>
      <c r="L9" s="11">
        <f t="shared" si="0"/>
        <v>5.3230170875342422</v>
      </c>
      <c r="M9" s="11">
        <f t="shared" si="0"/>
        <v>4.3023888658386547</v>
      </c>
      <c r="N9" s="11">
        <f t="shared" si="0"/>
        <v>3.701010235609806</v>
      </c>
      <c r="O9" s="11">
        <f t="shared" si="0"/>
        <v>3.3090357632316016</v>
      </c>
      <c r="P9" s="11">
        <f t="shared" si="0"/>
        <v>3.0364969618179578</v>
      </c>
      <c r="Q9" s="11">
        <f t="shared" si="0"/>
        <v>2.8383826642133001</v>
      </c>
    </row>
    <row r="10" spans="2:26" x14ac:dyDescent="0.25">
      <c r="B10" s="10">
        <v>4501354</v>
      </c>
      <c r="C10" s="2" t="s">
        <v>78</v>
      </c>
      <c r="D10" s="10" t="s">
        <v>72</v>
      </c>
      <c r="E10" s="17">
        <v>100</v>
      </c>
      <c r="F10" s="11">
        <f t="shared" si="1"/>
        <v>34.263485472980953</v>
      </c>
      <c r="G10" s="11">
        <f t="shared" si="0"/>
        <v>17.486136019629985</v>
      </c>
      <c r="H10" s="11">
        <f t="shared" si="0"/>
        <v>11.896876613803078</v>
      </c>
      <c r="I10" s="11">
        <f t="shared" si="0"/>
        <v>9.1046376728465699</v>
      </c>
      <c r="J10" s="11">
        <f t="shared" si="0"/>
        <v>6.3171720817590371</v>
      </c>
      <c r="K10" s="11">
        <f t="shared" si="0"/>
        <v>4.9281983733756638</v>
      </c>
      <c r="L10" s="11">
        <f t="shared" si="0"/>
        <v>3.548678058356161</v>
      </c>
      <c r="M10" s="11">
        <f t="shared" si="0"/>
        <v>2.868259243892437</v>
      </c>
      <c r="N10" s="11">
        <f t="shared" si="0"/>
        <v>2.4673401570732039</v>
      </c>
      <c r="O10" s="11">
        <f t="shared" si="0"/>
        <v>2.2060238421544014</v>
      </c>
      <c r="P10" s="11">
        <f t="shared" si="0"/>
        <v>2.0243313078786387</v>
      </c>
      <c r="Q10" s="11">
        <f t="shared" si="0"/>
        <v>1.8922551094755333</v>
      </c>
    </row>
    <row r="11" spans="2:26" x14ac:dyDescent="0.25">
      <c r="B11" s="10">
        <v>4501355</v>
      </c>
      <c r="C11" s="2" t="s">
        <v>79</v>
      </c>
      <c r="D11" s="10" t="s">
        <v>72</v>
      </c>
      <c r="E11" s="17">
        <v>120</v>
      </c>
      <c r="F11" s="11">
        <f t="shared" si="1"/>
        <v>41.116182567577141</v>
      </c>
      <c r="G11" s="11">
        <f t="shared" si="0"/>
        <v>20.983363223555983</v>
      </c>
      <c r="H11" s="11">
        <f t="shared" si="0"/>
        <v>14.276251936563693</v>
      </c>
      <c r="I11" s="11">
        <f t="shared" si="0"/>
        <v>10.925565207415884</v>
      </c>
      <c r="J11" s="11">
        <f t="shared" si="0"/>
        <v>7.5806064981108454</v>
      </c>
      <c r="K11" s="11">
        <f t="shared" si="0"/>
        <v>5.9138380480507964</v>
      </c>
      <c r="L11" s="11">
        <f t="shared" si="0"/>
        <v>4.2584136700273936</v>
      </c>
      <c r="M11" s="11">
        <f t="shared" si="0"/>
        <v>3.441911092670924</v>
      </c>
      <c r="N11" s="11">
        <f t="shared" si="0"/>
        <v>2.9608081884878445</v>
      </c>
      <c r="O11" s="11">
        <f t="shared" si="0"/>
        <v>2.6472286105852816</v>
      </c>
      <c r="P11" s="11">
        <f t="shared" si="0"/>
        <v>2.4291975694543666</v>
      </c>
      <c r="Q11" s="11">
        <f t="shared" si="0"/>
        <v>2.2707061313706403</v>
      </c>
    </row>
    <row r="12" spans="2:26" x14ac:dyDescent="0.25">
      <c r="B12" s="10">
        <v>4501356</v>
      </c>
      <c r="C12" s="2" t="s">
        <v>80</v>
      </c>
      <c r="D12" s="10" t="s">
        <v>72</v>
      </c>
      <c r="E12" s="17">
        <v>180</v>
      </c>
      <c r="F12" s="11">
        <f t="shared" si="1"/>
        <v>61.674273851365719</v>
      </c>
      <c r="G12" s="11">
        <f t="shared" si="0"/>
        <v>31.475044835333978</v>
      </c>
      <c r="H12" s="11">
        <f t="shared" si="0"/>
        <v>21.414377904845541</v>
      </c>
      <c r="I12" s="11">
        <f t="shared" si="0"/>
        <v>16.388347811123825</v>
      </c>
      <c r="J12" s="11">
        <f t="shared" si="0"/>
        <v>11.370909747166266</v>
      </c>
      <c r="K12" s="11">
        <f t="shared" si="0"/>
        <v>8.870757072076195</v>
      </c>
      <c r="L12" s="11">
        <f t="shared" si="0"/>
        <v>6.3876205050410899</v>
      </c>
      <c r="M12" s="11">
        <f t="shared" si="0"/>
        <v>5.1628666390063866</v>
      </c>
      <c r="N12" s="11">
        <f t="shared" si="0"/>
        <v>4.441212282731767</v>
      </c>
      <c r="O12" s="11">
        <f t="shared" si="0"/>
        <v>3.9708429158779217</v>
      </c>
      <c r="P12" s="11">
        <f t="shared" si="0"/>
        <v>3.6437963541815495</v>
      </c>
      <c r="Q12" s="11">
        <f t="shared" si="0"/>
        <v>3.4060591970559604</v>
      </c>
    </row>
    <row r="13" spans="2:26" x14ac:dyDescent="0.25">
      <c r="B13" s="10">
        <v>4501357</v>
      </c>
      <c r="C13" s="2" t="s">
        <v>81</v>
      </c>
      <c r="D13" s="10" t="s">
        <v>72</v>
      </c>
      <c r="E13" s="17">
        <v>460</v>
      </c>
      <c r="F13" s="11">
        <f t="shared" si="1"/>
        <v>157.61203317571238</v>
      </c>
      <c r="G13" s="11">
        <f t="shared" si="0"/>
        <v>80.436225690297945</v>
      </c>
      <c r="H13" s="11">
        <f t="shared" si="0"/>
        <v>54.725632423494154</v>
      </c>
      <c r="I13" s="11">
        <f t="shared" si="0"/>
        <v>41.881333295094223</v>
      </c>
      <c r="J13" s="11">
        <f t="shared" si="0"/>
        <v>29.058991576091572</v>
      </c>
      <c r="K13" s="11">
        <f t="shared" si="0"/>
        <v>22.669712517528055</v>
      </c>
      <c r="L13" s="11">
        <f t="shared" si="0"/>
        <v>16.32391906843834</v>
      </c>
      <c r="M13" s="11">
        <f t="shared" si="0"/>
        <v>13.193992521905209</v>
      </c>
      <c r="N13" s="11">
        <f t="shared" si="0"/>
        <v>11.349764722536738</v>
      </c>
      <c r="O13" s="11">
        <f t="shared" si="0"/>
        <v>10.147709673910244</v>
      </c>
      <c r="P13" s="11">
        <f t="shared" si="0"/>
        <v>9.311924016241738</v>
      </c>
      <c r="Q13" s="11">
        <f t="shared" si="0"/>
        <v>8.704373503587453</v>
      </c>
    </row>
    <row r="14" spans="2:26" x14ac:dyDescent="0.25">
      <c r="B14" s="10">
        <v>4501358</v>
      </c>
      <c r="C14" s="2" t="s">
        <v>82</v>
      </c>
      <c r="D14" s="10" t="s">
        <v>72</v>
      </c>
      <c r="E14" s="17">
        <v>570</v>
      </c>
      <c r="F14" s="11">
        <f t="shared" si="1"/>
        <v>195.30186719599143</v>
      </c>
      <c r="G14" s="11">
        <f t="shared" si="0"/>
        <v>99.670975311890928</v>
      </c>
      <c r="H14" s="11">
        <f t="shared" si="0"/>
        <v>67.812196698677539</v>
      </c>
      <c r="I14" s="11">
        <f t="shared" si="0"/>
        <v>51.896434735225448</v>
      </c>
      <c r="J14" s="11">
        <f t="shared" si="0"/>
        <v>36.007880866026511</v>
      </c>
      <c r="K14" s="11">
        <f t="shared" si="0"/>
        <v>28.090730728241283</v>
      </c>
      <c r="L14" s="11">
        <f t="shared" si="0"/>
        <v>20.227464932630117</v>
      </c>
      <c r="M14" s="11">
        <f t="shared" si="0"/>
        <v>16.349077690186892</v>
      </c>
      <c r="N14" s="11">
        <f t="shared" si="0"/>
        <v>14.063838895317263</v>
      </c>
      <c r="O14" s="11">
        <f t="shared" si="0"/>
        <v>12.574335900280087</v>
      </c>
      <c r="P14" s="11">
        <f t="shared" si="0"/>
        <v>11.53868845490824</v>
      </c>
      <c r="Q14" s="11">
        <f t="shared" si="0"/>
        <v>10.785854124010541</v>
      </c>
    </row>
    <row r="15" spans="2:26" x14ac:dyDescent="0.25">
      <c r="B15" s="10">
        <v>9300316</v>
      </c>
      <c r="C15" s="2" t="s">
        <v>83</v>
      </c>
      <c r="D15" s="10" t="s">
        <v>72</v>
      </c>
      <c r="E15" s="17">
        <v>349</v>
      </c>
      <c r="F15" s="11">
        <f t="shared" si="1"/>
        <v>119.57956430070354</v>
      </c>
      <c r="G15" s="11">
        <f t="shared" si="0"/>
        <v>61.02661470850866</v>
      </c>
      <c r="H15" s="11">
        <f t="shared" si="0"/>
        <v>41.520099382172738</v>
      </c>
      <c r="I15" s="11">
        <f t="shared" si="0"/>
        <v>31.77518547823453</v>
      </c>
      <c r="J15" s="11">
        <f t="shared" si="0"/>
        <v>22.046930565339039</v>
      </c>
      <c r="K15" s="11">
        <f t="shared" si="0"/>
        <v>17.199412323081066</v>
      </c>
      <c r="L15" s="11">
        <f t="shared" si="0"/>
        <v>12.384886423663001</v>
      </c>
      <c r="M15" s="11">
        <f t="shared" si="0"/>
        <v>10.010224761184604</v>
      </c>
      <c r="N15" s="11">
        <f t="shared" si="0"/>
        <v>8.6110171481854803</v>
      </c>
      <c r="O15" s="11">
        <f t="shared" si="0"/>
        <v>7.6990232091188604</v>
      </c>
      <c r="P15" s="11">
        <f t="shared" si="0"/>
        <v>7.0649162644964489</v>
      </c>
      <c r="Q15" s="11">
        <f t="shared" si="0"/>
        <v>6.6039703320696113</v>
      </c>
    </row>
    <row r="16" spans="2:26" x14ac:dyDescent="0.25">
      <c r="B16" s="10">
        <v>9300317</v>
      </c>
      <c r="C16" s="2" t="s">
        <v>84</v>
      </c>
      <c r="D16" s="10" t="s">
        <v>72</v>
      </c>
      <c r="E16" s="17">
        <v>399</v>
      </c>
      <c r="F16" s="11">
        <f t="shared" si="1"/>
        <v>136.71130703719399</v>
      </c>
      <c r="G16" s="11">
        <f t="shared" si="0"/>
        <v>69.769682718323651</v>
      </c>
      <c r="H16" s="11">
        <f t="shared" si="0"/>
        <v>47.468537689074282</v>
      </c>
      <c r="I16" s="11">
        <f t="shared" si="0"/>
        <v>36.327504314657816</v>
      </c>
      <c r="J16" s="11">
        <f t="shared" si="0"/>
        <v>25.205516606218556</v>
      </c>
      <c r="K16" s="11">
        <f t="shared" si="0"/>
        <v>19.663511509768899</v>
      </c>
      <c r="L16" s="11">
        <f t="shared" si="0"/>
        <v>14.159225452841083</v>
      </c>
      <c r="M16" s="11">
        <f t="shared" si="0"/>
        <v>11.444354383130824</v>
      </c>
      <c r="N16" s="11">
        <f t="shared" si="0"/>
        <v>9.8446872267220833</v>
      </c>
      <c r="O16" s="11">
        <f t="shared" si="0"/>
        <v>8.8020351301960602</v>
      </c>
      <c r="P16" s="11">
        <f t="shared" si="0"/>
        <v>8.0770819184357681</v>
      </c>
      <c r="Q16" s="11">
        <f t="shared" si="0"/>
        <v>7.5500978868073787</v>
      </c>
    </row>
    <row r="17" spans="2:17" x14ac:dyDescent="0.25">
      <c r="B17" s="10">
        <v>9300318</v>
      </c>
      <c r="C17" s="2" t="s">
        <v>85</v>
      </c>
      <c r="D17" s="10" t="s">
        <v>72</v>
      </c>
      <c r="E17" s="17">
        <v>449</v>
      </c>
      <c r="F17" s="11">
        <f t="shared" si="1"/>
        <v>153.84304977368447</v>
      </c>
      <c r="G17" s="11">
        <f t="shared" si="0"/>
        <v>78.512750728138656</v>
      </c>
      <c r="H17" s="11">
        <f t="shared" si="0"/>
        <v>53.416975995975818</v>
      </c>
      <c r="I17" s="11">
        <f t="shared" si="0"/>
        <v>40.879823151081098</v>
      </c>
      <c r="J17" s="11">
        <f t="shared" si="0"/>
        <v>28.364102647098075</v>
      </c>
      <c r="K17" s="11">
        <f t="shared" si="0"/>
        <v>22.127610696456731</v>
      </c>
      <c r="L17" s="11">
        <f t="shared" si="0"/>
        <v>15.933564482019165</v>
      </c>
      <c r="M17" s="11">
        <f t="shared" si="0"/>
        <v>12.878484005077041</v>
      </c>
      <c r="N17" s="11">
        <f t="shared" si="0"/>
        <v>11.078357305258686</v>
      </c>
      <c r="O17" s="11">
        <f t="shared" si="0"/>
        <v>9.9050470512732609</v>
      </c>
      <c r="P17" s="11">
        <f t="shared" si="0"/>
        <v>9.0892475723750881</v>
      </c>
      <c r="Q17" s="11">
        <f t="shared" si="0"/>
        <v>8.4962254415451461</v>
      </c>
    </row>
    <row r="18" spans="2:17" x14ac:dyDescent="0.25">
      <c r="B18" s="10">
        <v>9300672</v>
      </c>
      <c r="C18" s="2" t="s">
        <v>86</v>
      </c>
      <c r="D18" s="10" t="s">
        <v>72</v>
      </c>
      <c r="E18" s="17">
        <v>499</v>
      </c>
      <c r="F18" s="11">
        <f t="shared" si="1"/>
        <v>170.97479251017495</v>
      </c>
      <c r="G18" s="11">
        <f t="shared" si="0"/>
        <v>87.255818737953632</v>
      </c>
      <c r="H18" s="11">
        <f t="shared" si="0"/>
        <v>59.365414302877355</v>
      </c>
      <c r="I18" s="11">
        <f t="shared" si="0"/>
        <v>45.43214198750438</v>
      </c>
      <c r="J18" s="11">
        <f t="shared" si="0"/>
        <v>31.522688687977599</v>
      </c>
      <c r="K18" s="11">
        <f t="shared" si="0"/>
        <v>24.591709883144564</v>
      </c>
      <c r="L18" s="11">
        <f t="shared" si="0"/>
        <v>17.707903511197244</v>
      </c>
      <c r="M18" s="11">
        <f t="shared" si="0"/>
        <v>14.312613627023261</v>
      </c>
      <c r="N18" s="11">
        <f t="shared" si="0"/>
        <v>12.312027383795286</v>
      </c>
      <c r="O18" s="11">
        <f t="shared" si="0"/>
        <v>11.008058972350462</v>
      </c>
      <c r="P18" s="11">
        <f t="shared" si="0"/>
        <v>10.101413226314406</v>
      </c>
      <c r="Q18" s="11">
        <f t="shared" si="0"/>
        <v>9.4423529962829118</v>
      </c>
    </row>
    <row r="19" spans="2:17" x14ac:dyDescent="0.25">
      <c r="B19" s="10">
        <v>9300319</v>
      </c>
      <c r="C19" s="2" t="s">
        <v>87</v>
      </c>
      <c r="D19" s="10" t="s">
        <v>72</v>
      </c>
      <c r="E19" s="17">
        <v>549</v>
      </c>
      <c r="F19" s="11">
        <f t="shared" si="1"/>
        <v>188.10653524666543</v>
      </c>
      <c r="G19" s="11">
        <f t="shared" si="0"/>
        <v>95.998886747768623</v>
      </c>
      <c r="H19" s="11">
        <f t="shared" si="0"/>
        <v>65.313852609778905</v>
      </c>
      <c r="I19" s="11">
        <f t="shared" si="0"/>
        <v>49.98446082392767</v>
      </c>
      <c r="J19" s="11">
        <f t="shared" si="0"/>
        <v>34.681274728857112</v>
      </c>
      <c r="K19" s="11">
        <f t="shared" si="0"/>
        <v>27.055809069832392</v>
      </c>
      <c r="L19" s="11">
        <f t="shared" si="0"/>
        <v>19.482242540375324</v>
      </c>
      <c r="M19" s="11">
        <f t="shared" si="0"/>
        <v>15.746743248969477</v>
      </c>
      <c r="N19" s="11">
        <f t="shared" si="0"/>
        <v>13.545697462331889</v>
      </c>
      <c r="O19" s="11">
        <f t="shared" si="0"/>
        <v>12.111070893427662</v>
      </c>
      <c r="P19" s="11">
        <f t="shared" si="0"/>
        <v>11.113578880253726</v>
      </c>
      <c r="Q19" s="11">
        <f t="shared" si="0"/>
        <v>10.388480551020679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08840B3E79D34D9EA5B3BD663F313F" ma:contentTypeVersion="22" ma:contentTypeDescription="Crear nuevo documento." ma:contentTypeScope="" ma:versionID="480cacdf2b6e2f170b26e877ed66e2f6">
  <xsd:schema xmlns:xsd="http://www.w3.org/2001/XMLSchema" xmlns:xs="http://www.w3.org/2001/XMLSchema" xmlns:p="http://schemas.microsoft.com/office/2006/metadata/properties" xmlns:ns2="1410cd39-ed34-49fc-90e9-68f705039df6" xmlns:ns3="c8a572c5-1a7b-4404-b08e-b50933ec3211" targetNamespace="http://schemas.microsoft.com/office/2006/metadata/properties" ma:root="true" ma:fieldsID="6575e831a5d7aa35d0825f7a7250b261" ns2:_="" ns3:_="">
    <xsd:import namespace="1410cd39-ed34-49fc-90e9-68f705039df6"/>
    <xsd:import namespace="c8a572c5-1a7b-4404-b08e-b50933ec32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Creaci_x00f3_n" minOccurs="0"/>
                <xsd:element ref="ns3:MediaServiceObjectDetectorVersions" minOccurs="0"/>
                <xsd:element ref="ns3:Usuarios" minOccurs="0"/>
                <xsd:element ref="ns3:fecha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0cd39-ed34-49fc-90e9-68f705039d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bb58164-364f-41af-bdb7-9f82f48b2fd0}" ma:internalName="TaxCatchAll" ma:showField="CatchAllData" ma:web="1410cd39-ed34-49fc-90e9-68f705039d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a572c5-1a7b-4404-b08e-b50933ec3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a662aa9-1f68-4863-899b-69ada3cd0b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ci_x00f3_n" ma:index="25" nillable="true" ma:displayName="Creación" ma:format="DateOnly" ma:internalName="Creaci_x00f3_n">
      <xsd:simpleType>
        <xsd:restriction base="dms:DateTim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Usuarios" ma:index="27" nillable="true" ma:displayName="Usuarios" ma:format="Dropdown" ma:list="UserInfo" ma:SharePointGroup="0" ma:internalName="Usuario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echa" ma:index="28" nillable="true" ma:displayName="fecha" ma:format="DateOnly" ma:internalName="fecha">
      <xsd:simpleType>
        <xsd:restriction base="dms:DateTim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a572c5-1a7b-4404-b08e-b50933ec3211">
      <Terms xmlns="http://schemas.microsoft.com/office/infopath/2007/PartnerControls"/>
    </lcf76f155ced4ddcb4097134ff3c332f>
    <TaxCatchAll xmlns="1410cd39-ed34-49fc-90e9-68f705039df6" xsi:nil="true"/>
    <Usuarios xmlns="c8a572c5-1a7b-4404-b08e-b50933ec3211">
      <UserInfo>
        <DisplayName/>
        <AccountId xsi:nil="true"/>
        <AccountType/>
      </UserInfo>
    </Usuarios>
    <fecha xmlns="c8a572c5-1a7b-4404-b08e-b50933ec3211" xsi:nil="true"/>
    <Creaci_x00f3_n xmlns="c8a572c5-1a7b-4404-b08e-b50933ec3211" xsi:nil="true"/>
  </documentManagement>
</p:properties>
</file>

<file path=customXml/itemProps1.xml><?xml version="1.0" encoding="utf-8"?>
<ds:datastoreItem xmlns:ds="http://schemas.openxmlformats.org/officeDocument/2006/customXml" ds:itemID="{94D0341C-A4E1-4CB7-A69D-E8314200B2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10cd39-ed34-49fc-90e9-68f705039df6"/>
    <ds:schemaRef ds:uri="c8a572c5-1a7b-4404-b08e-b50933ec32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5FC70D-AC79-46F4-AC47-DD9B7EC9E3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71D837-7213-435D-89FF-CBDE8BE78773}">
  <ds:schemaRefs>
    <ds:schemaRef ds:uri="http://schemas.microsoft.com/office/2006/metadata/properties"/>
    <ds:schemaRef ds:uri="http://schemas.microsoft.com/office/infopath/2007/PartnerControls"/>
    <ds:schemaRef ds:uri="974678dc-aeb1-4d83-af81-261a1ff4448f"/>
    <ds:schemaRef ds:uri="03e66a47-1e4f-43b7-a21c-a3ed285b7ff0"/>
    <ds:schemaRef ds:uri="c8a572c5-1a7b-4404-b08e-b50933ec3211"/>
    <ds:schemaRef ds:uri="1410cd39-ed34-49fc-90e9-68f705039d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Clientes Nuevos </vt:lpstr>
      <vt:lpstr>Renovación</vt:lpstr>
      <vt:lpstr>Ducteria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Piero Rojas Paucar</dc:creator>
  <cp:lastModifiedBy>Javier Taipe</cp:lastModifiedBy>
  <dcterms:created xsi:type="dcterms:W3CDTF">2025-03-01T14:41:31Z</dcterms:created>
  <dcterms:modified xsi:type="dcterms:W3CDTF">2026-03-24T04:37:53Z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0x010100F908840B3E79D34D9EA5B3BD663F313F</vt:lpwstr>
  </property>
  <property fmtid="{D5CDD505-2E9C-101B-9397-08002B2CF9AE}" pid="3" name="MediaServiceImageTags">
    <vt:lpwstr/>
  </property>
</Properties>
</file>